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1"/>
  </bookViews>
  <sheets>
    <sheet name="information" sheetId="1" r:id="rId1"/>
    <sheet name="interactive" sheetId="2" r:id="rId2"/>
    <sheet name="prior only" sheetId="3" r:id="rId3"/>
    <sheet name="Berry p 353 " sheetId="4" r:id="rId4"/>
  </sheets>
  <definedNames/>
  <calcPr fullCalcOnLoad="1"/>
</workbook>
</file>

<file path=xl/sharedStrings.xml><?xml version="1.0" encoding="utf-8"?>
<sst xmlns="http://schemas.openxmlformats.org/spreadsheetml/2006/main" count="63" uniqueCount="32">
  <si>
    <t xml:space="preserve">prior </t>
  </si>
  <si>
    <t>mean</t>
  </si>
  <si>
    <t>sd</t>
  </si>
  <si>
    <t>n</t>
  </si>
  <si>
    <t>likelihood</t>
  </si>
  <si>
    <t>posterior</t>
  </si>
  <si>
    <t>IQ</t>
  </si>
  <si>
    <t>prior</t>
  </si>
  <si>
    <t>precision</t>
  </si>
  <si>
    <t>uncorrected</t>
  </si>
  <si>
    <t>This interactive demonstration uses the techniques laid out in "Statistics: A Bayesian Perspective" by D A Berry.</t>
  </si>
  <si>
    <t>Berry p 353</t>
  </si>
  <si>
    <t>The particular methods applied can be found in Chapter 11</t>
  </si>
  <si>
    <t>Checks on the basics calculations are on the final worksheet, with an example from Berry.</t>
  </si>
  <si>
    <t>To use:</t>
  </si>
  <si>
    <t>Imagine you are studying a group of people with a particular neurological disorder, and you are trying to ascertain their IQ.</t>
  </si>
  <si>
    <t>Your prior assumption might be that IQ is normal, hence Gaussian with a mean of 100 and s.d.=15.</t>
  </si>
  <si>
    <r>
      <t xml:space="preserve">Now go to the worksheet labelled </t>
    </r>
    <r>
      <rPr>
        <i/>
        <sz val="10"/>
        <rFont val="Arial"/>
        <family val="2"/>
      </rPr>
      <t>interactive</t>
    </r>
  </si>
  <si>
    <r>
      <t xml:space="preserve">(see the worksheet labelled </t>
    </r>
    <r>
      <rPr>
        <i/>
        <sz val="10"/>
        <rFont val="Arial"/>
        <family val="2"/>
      </rPr>
      <t>prior</t>
    </r>
    <r>
      <rPr>
        <sz val="10"/>
        <rFont val="Arial"/>
        <family val="2"/>
      </rPr>
      <t>) for the prior density on its own.</t>
    </r>
  </si>
  <si>
    <t>There you will see plots of the prior density, the likelihood function, and the posterior density.</t>
  </si>
  <si>
    <t>sample</t>
  </si>
  <si>
    <r>
      <t xml:space="preserve">In column B, under </t>
    </r>
    <r>
      <rPr>
        <i/>
        <sz val="10"/>
        <rFont val="Arial"/>
        <family val="2"/>
      </rPr>
      <t>sample</t>
    </r>
    <r>
      <rPr>
        <sz val="10"/>
        <rFont val="Arial"/>
        <family val="2"/>
      </rPr>
      <t>, you can enter the sample mean, standard deviation and number of observations.</t>
    </r>
  </si>
  <si>
    <t>Watch the posterior density change as you change the sample statistics of your observed data.</t>
  </si>
  <si>
    <r>
      <t>precision</t>
    </r>
    <r>
      <rPr>
        <sz val="10"/>
        <rFont val="Arial"/>
        <family val="2"/>
      </rPr>
      <t xml:space="preserve"> is a measure related to the inverse of the variance.</t>
    </r>
  </si>
  <si>
    <r>
      <t xml:space="preserve">The box labelled </t>
    </r>
    <r>
      <rPr>
        <i/>
        <sz val="10"/>
        <rFont val="Arial"/>
        <family val="2"/>
      </rPr>
      <t>uncorrected</t>
    </r>
    <r>
      <rPr>
        <sz val="10"/>
        <rFont val="Arial"/>
        <family val="2"/>
      </rPr>
      <t xml:space="preserve"> is the precision obtained without a correction for small sample sizes.</t>
    </r>
  </si>
  <si>
    <r>
      <t xml:space="preserve">all the calculations use a precision caluclated </t>
    </r>
    <r>
      <rPr>
        <i/>
        <sz val="10"/>
        <rFont val="Arial"/>
        <family val="2"/>
      </rPr>
      <t>with</t>
    </r>
    <r>
      <rPr>
        <sz val="10"/>
        <rFont val="Arial"/>
        <family val="2"/>
      </rPr>
      <t xml:space="preserve"> this correction (p 351 of Berry)</t>
    </r>
  </si>
  <si>
    <t>Good luck!</t>
  </si>
  <si>
    <t>stuart@phon.ucl.ac.uk</t>
  </si>
  <si>
    <t>Although not initially designed to be used in this way, you can change the mean and s.d. of the prior density.</t>
  </si>
  <si>
    <t>Do not change any cells associated with the posterior density,</t>
  </si>
  <si>
    <r>
      <t xml:space="preserve">nor any cells associated with </t>
    </r>
    <r>
      <rPr>
        <i/>
        <sz val="10"/>
        <rFont val="Arial"/>
        <family val="2"/>
      </rPr>
      <t>precision</t>
    </r>
    <r>
      <rPr>
        <sz val="10"/>
        <rFont val="Arial"/>
        <family val="2"/>
      </rPr>
      <t>.</t>
    </r>
  </si>
  <si>
    <t>More observations with smaller s.d.s shift the priors more (of course!)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</si>
</sst>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interactive!$E$1</c:f>
              <c:strCache>
                <c:ptCount val="1"/>
                <c:pt idx="0">
                  <c:v>prior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interactive!$D$2:$D$182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interactive!$E$2:$E$182</c:f>
              <c:numCache>
                <c:ptCount val="181"/>
                <c:pt idx="0">
                  <c:v>3.732587565669072E-11</c:v>
                </c:pt>
                <c:pt idx="1">
                  <c:v>5.808509123612492E-11</c:v>
                </c:pt>
                <c:pt idx="2">
                  <c:v>8.998894266248116E-11</c:v>
                </c:pt>
                <c:pt idx="3">
                  <c:v>1.3879806913016865E-10</c:v>
                </c:pt>
                <c:pt idx="4">
                  <c:v>2.131314317110716E-10</c:v>
                </c:pt>
                <c:pt idx="5">
                  <c:v>3.2582273315426785E-10</c:v>
                </c:pt>
                <c:pt idx="6">
                  <c:v>4.958896738073836E-10</c:v>
                </c:pt>
                <c:pt idx="7">
                  <c:v>7.513781289871604E-10</c:v>
                </c:pt>
                <c:pt idx="8">
                  <c:v>1.1334486160532656E-09</c:v>
                </c:pt>
                <c:pt idx="9">
                  <c:v>1.7022170092058269E-09</c:v>
                </c:pt>
                <c:pt idx="10">
                  <c:v>2.5450587818166655E-09</c:v>
                </c:pt>
                <c:pt idx="11">
                  <c:v>3.788353623163596E-09</c:v>
                </c:pt>
                <c:pt idx="12">
                  <c:v>5.614007746697622E-09</c:v>
                </c:pt>
                <c:pt idx="13">
                  <c:v>8.282573644381964E-09</c:v>
                </c:pt>
                <c:pt idx="14">
                  <c:v>1.2165428397114335E-08</c:v>
                </c:pt>
                <c:pt idx="15">
                  <c:v>1.7789318468965774E-08</c:v>
                </c:pt>
                <c:pt idx="16">
                  <c:v>2.5897689253578194E-08</c:v>
                </c:pt>
                <c:pt idx="17">
                  <c:v>3.7534663192558336E-08</c:v>
                </c:pt>
                <c:pt idx="18">
                  <c:v>5.415939860476962E-08</c:v>
                </c:pt>
                <c:pt idx="19">
                  <c:v>7.780095815432197E-08</c:v>
                </c:pt>
                <c:pt idx="20">
                  <c:v>1.1126686716213901E-07</c:v>
                </c:pt>
                <c:pt idx="21">
                  <c:v>1.5842239592920538E-07</c:v>
                </c:pt>
                <c:pt idx="22">
                  <c:v>2.2456242855388547E-07</c:v>
                </c:pt>
                <c:pt idx="23">
                  <c:v>3.169037788852766E-07</c:v>
                </c:pt>
                <c:pt idx="24">
                  <c:v>4.452332005853688E-07</c:v>
                </c:pt>
                <c:pt idx="25">
                  <c:v>6.227553510487427E-07</c:v>
                </c:pt>
                <c:pt idx="26">
                  <c:v>8.671958609878455E-07</c:v>
                </c:pt>
                <c:pt idx="27">
                  <c:v>1.2022276916608556E-06</c:v>
                </c:pt>
                <c:pt idx="28">
                  <c:v>1.6593043822967685E-06</c:v>
                </c:pt>
                <c:pt idx="29">
                  <c:v>2.2800018298057383E-06</c:v>
                </c:pt>
                <c:pt idx="30">
                  <c:v>3.118991083478139E-06</c:v>
                </c:pt>
                <c:pt idx="31">
                  <c:v>4.247788386032063E-06</c:v>
                </c:pt>
                <c:pt idx="32">
                  <c:v>5.759455345586881E-06</c:v>
                </c:pt>
                <c:pt idx="33">
                  <c:v>7.774451525081136E-06</c:v>
                </c:pt>
                <c:pt idx="34">
                  <c:v>1.0447873529820787E-05</c:v>
                </c:pt>
                <c:pt idx="35">
                  <c:v>1.3978348249305904E-05</c:v>
                </c:pt>
                <c:pt idx="36">
                  <c:v>1.8618882343158803E-05</c:v>
                </c:pt>
                <c:pt idx="37">
                  <c:v>2.4690004058481733E-05</c:v>
                </c:pt>
                <c:pt idx="38">
                  <c:v>3.259556530441671E-05</c:v>
                </c:pt>
                <c:pt idx="39">
                  <c:v>4.2841599386978546E-05</c:v>
                </c:pt>
                <c:pt idx="40">
                  <c:v>5.605865020345723E-05</c:v>
                </c:pt>
                <c:pt idx="41">
                  <c:v>7.30279987532519E-05</c:v>
                </c:pt>
                <c:pt idx="42">
                  <c:v>9.471220875208282E-05</c:v>
                </c:pt>
                <c:pt idx="43">
                  <c:v>0.00012229039066010707</c:v>
                </c:pt>
                <c:pt idx="44">
                  <c:v>0.00015719853786611885</c:v>
                </c:pt>
                <c:pt idx="45">
                  <c:v>0.00020117521515279586</c:v>
                </c:pt>
                <c:pt idx="46">
                  <c:v>0.0002563127728659082</c:v>
                </c:pt>
                <c:pt idx="47">
                  <c:v>0.00032511411556408114</c:v>
                </c:pt>
                <c:pt idx="48">
                  <c:v>0.00041055486697221303</c:v>
                </c:pt>
                <c:pt idx="49">
                  <c:v>0.0005161505403179884</c:v>
                </c:pt>
                <c:pt idx="50">
                  <c:v>0.0006460280424327523</c:v>
                </c:pt>
                <c:pt idx="51">
                  <c:v>0.0008050005109823702</c:v>
                </c:pt>
                <c:pt idx="52">
                  <c:v>0.000998644108804709</c:v>
                </c:pt>
                <c:pt idx="53">
                  <c:v>0.0012333749823237707</c:v>
                </c:pt>
                <c:pt idx="54">
                  <c:v>0.001516524140421121</c:v>
                </c:pt>
                <c:pt idx="55">
                  <c:v>0.001856407537681725</c:v>
                </c:pt>
                <c:pt idx="56">
                  <c:v>0.002262388167249429</c:v>
                </c:pt>
                <c:pt idx="57">
                  <c:v>0.0027449265033402245</c:v>
                </c:pt>
                <c:pt idx="58">
                  <c:v>0.0033156152054336775</c:v>
                </c:pt>
                <c:pt idx="59">
                  <c:v>0.003987193632550315</c:v>
                </c:pt>
                <c:pt idx="60">
                  <c:v>0.004773537447017961</c:v>
                </c:pt>
                <c:pt idx="61">
                  <c:v>0.005689618444888645</c:v>
                </c:pt>
                <c:pt idx="62">
                  <c:v>0.006751429767512787</c:v>
                </c:pt>
                <c:pt idx="63">
                  <c:v>0.007975871857582313</c:v>
                </c:pt>
                <c:pt idx="64">
                  <c:v>0.009380594952255697</c:v>
                </c:pt>
                <c:pt idx="65">
                  <c:v>0.010983794579862406</c:v>
                </c:pt>
                <c:pt idx="66">
                  <c:v>0.012803957462058275</c:v>
                </c:pt>
                <c:pt idx="67">
                  <c:v>0.014859556427638797</c:v>
                </c:pt>
                <c:pt idx="68">
                  <c:v>0.017168694413437366</c:v>
                </c:pt>
                <c:pt idx="69">
                  <c:v>0.019748699344363446</c:v>
                </c:pt>
                <c:pt idx="70">
                  <c:v>0.02261567361641202</c:v>
                </c:pt>
                <c:pt idx="71">
                  <c:v>0.025784004005556655</c:v>
                </c:pt>
                <c:pt idx="72">
                  <c:v>0.0292658400283849</c:v>
                </c:pt>
                <c:pt idx="73">
                  <c:v>0.03307055100895347</c:v>
                </c:pt>
                <c:pt idx="74">
                  <c:v>0.037204174269526456</c:v>
                </c:pt>
                <c:pt idx="75">
                  <c:v>0.04166886885941913</c:v>
                </c:pt>
                <c:pt idx="76">
                  <c:v>0.0464623909586396</c:v>
                </c:pt>
                <c:pt idx="77">
                  <c:v>0.051577608432367465</c:v>
                </c:pt>
                <c:pt idx="78">
                  <c:v>0.05700207286334583</c:v>
                </c:pt>
                <c:pt idx="79">
                  <c:v>0.06271766765655934</c:v>
                </c:pt>
                <c:pt idx="80">
                  <c:v>0.06870035041453852</c:v>
                </c:pt>
                <c:pt idx="81">
                  <c:v>0.07492000666446236</c:v>
                </c:pt>
                <c:pt idx="82">
                  <c:v>0.08134043014929657</c:v>
                </c:pt>
                <c:pt idx="83">
                  <c:v>0.08791944227552546</c:v>
                </c:pt>
                <c:pt idx="84">
                  <c:v>0.09460915997547027</c:v>
                </c:pt>
                <c:pt idx="85">
                  <c:v>0.10135641726500669</c:v>
                </c:pt>
                <c:pt idx="86">
                  <c:v>0.10810334126608298</c:v>
                </c:pt>
                <c:pt idx="87">
                  <c:v>0.11478807855999201</c:v>
                </c:pt>
                <c:pt idx="88">
                  <c:v>0.1213456626134852</c:v>
                </c:pt>
                <c:pt idx="89">
                  <c:v>0.12770900787025563</c:v>
                </c:pt>
                <c:pt idx="90">
                  <c:v>0.1338100111347814</c:v>
                </c:pt>
                <c:pt idx="91">
                  <c:v>0.13958073630926104</c:v>
                </c:pt>
                <c:pt idx="92">
                  <c:v>0.14495465458775086</c:v>
                </c:pt>
                <c:pt idx="93">
                  <c:v>0.14986790905932362</c:v>
                </c:pt>
                <c:pt idx="94">
                  <c:v>0.15426057049258093</c:v>
                </c:pt>
                <c:pt idx="95">
                  <c:v>0.158077849999742</c:v>
                </c:pt>
                <c:pt idx="96">
                  <c:v>0.1612712343982853</c:v>
                </c:pt>
                <c:pt idx="97">
                  <c:v>0.16379951143995913</c:v>
                </c:pt>
                <c:pt idx="98">
                  <c:v>0.16562965464517035</c:v>
                </c:pt>
                <c:pt idx="99">
                  <c:v>0.1667375411946894</c:v>
                </c:pt>
                <c:pt idx="100">
                  <c:v>0.16710848106677423</c:v>
                </c:pt>
                <c:pt idx="101">
                  <c:v>0.1667375411946894</c:v>
                </c:pt>
                <c:pt idx="102">
                  <c:v>0.16562965464517035</c:v>
                </c:pt>
                <c:pt idx="103">
                  <c:v>0.16379951143995913</c:v>
                </c:pt>
                <c:pt idx="104">
                  <c:v>0.1612712343982853</c:v>
                </c:pt>
                <c:pt idx="105">
                  <c:v>0.158077849999742</c:v>
                </c:pt>
                <c:pt idx="106">
                  <c:v>0.15426057049258093</c:v>
                </c:pt>
                <c:pt idx="107">
                  <c:v>0.14986790905932362</c:v>
                </c:pt>
                <c:pt idx="108">
                  <c:v>0.14495465458775086</c:v>
                </c:pt>
                <c:pt idx="109">
                  <c:v>0.13958073630926104</c:v>
                </c:pt>
                <c:pt idx="110">
                  <c:v>0.1338100111347814</c:v>
                </c:pt>
                <c:pt idx="111">
                  <c:v>0.12770900787025563</c:v>
                </c:pt>
                <c:pt idx="112">
                  <c:v>0.1213456626134852</c:v>
                </c:pt>
                <c:pt idx="113">
                  <c:v>0.11478807855999201</c:v>
                </c:pt>
                <c:pt idx="114">
                  <c:v>0.10810334126608298</c:v>
                </c:pt>
                <c:pt idx="115">
                  <c:v>0.10135641726500669</c:v>
                </c:pt>
                <c:pt idx="116">
                  <c:v>0.09460915997547027</c:v>
                </c:pt>
                <c:pt idx="117">
                  <c:v>0.08791944227552546</c:v>
                </c:pt>
                <c:pt idx="118">
                  <c:v>0.08134043014929657</c:v>
                </c:pt>
                <c:pt idx="119">
                  <c:v>0.07492000666446236</c:v>
                </c:pt>
                <c:pt idx="120">
                  <c:v>0.06870035041453852</c:v>
                </c:pt>
                <c:pt idx="121">
                  <c:v>0.06271766765655934</c:v>
                </c:pt>
                <c:pt idx="122">
                  <c:v>0.05700207286334583</c:v>
                </c:pt>
                <c:pt idx="123">
                  <c:v>0.051577608432367465</c:v>
                </c:pt>
                <c:pt idx="124">
                  <c:v>0.0464623909586396</c:v>
                </c:pt>
                <c:pt idx="125">
                  <c:v>0.04166886885941913</c:v>
                </c:pt>
                <c:pt idx="126">
                  <c:v>0.037204174269526456</c:v>
                </c:pt>
                <c:pt idx="127">
                  <c:v>0.03307055100895347</c:v>
                </c:pt>
                <c:pt idx="128">
                  <c:v>0.0292658400283849</c:v>
                </c:pt>
                <c:pt idx="129">
                  <c:v>0.025784004005556655</c:v>
                </c:pt>
                <c:pt idx="130">
                  <c:v>0.02261567361641202</c:v>
                </c:pt>
                <c:pt idx="131">
                  <c:v>0.019748699344363446</c:v>
                </c:pt>
                <c:pt idx="132">
                  <c:v>0.017168694413437366</c:v>
                </c:pt>
                <c:pt idx="133">
                  <c:v>0.014859556427638797</c:v>
                </c:pt>
                <c:pt idx="134">
                  <c:v>0.012803957462058275</c:v>
                </c:pt>
                <c:pt idx="135">
                  <c:v>0.010983794579862406</c:v>
                </c:pt>
                <c:pt idx="136">
                  <c:v>0.009380594952255697</c:v>
                </c:pt>
                <c:pt idx="137">
                  <c:v>0.007975871857582313</c:v>
                </c:pt>
                <c:pt idx="138">
                  <c:v>0.006751429767512787</c:v>
                </c:pt>
                <c:pt idx="139">
                  <c:v>0.005689618444888645</c:v>
                </c:pt>
                <c:pt idx="140">
                  <c:v>0.004773537447017961</c:v>
                </c:pt>
                <c:pt idx="141">
                  <c:v>0.003987193632550315</c:v>
                </c:pt>
                <c:pt idx="142">
                  <c:v>0.0033156152054336775</c:v>
                </c:pt>
                <c:pt idx="143">
                  <c:v>0.0027449265033402245</c:v>
                </c:pt>
                <c:pt idx="144">
                  <c:v>0.002262388167249429</c:v>
                </c:pt>
                <c:pt idx="145">
                  <c:v>0.001856407537681725</c:v>
                </c:pt>
                <c:pt idx="146">
                  <c:v>0.001516524140421121</c:v>
                </c:pt>
                <c:pt idx="147">
                  <c:v>0.0012333749823237707</c:v>
                </c:pt>
                <c:pt idx="148">
                  <c:v>0.000998644108804709</c:v>
                </c:pt>
                <c:pt idx="149">
                  <c:v>0.0008050005109823702</c:v>
                </c:pt>
                <c:pt idx="150">
                  <c:v>0.0006460280424327523</c:v>
                </c:pt>
                <c:pt idx="151">
                  <c:v>0.0005161505403179884</c:v>
                </c:pt>
                <c:pt idx="152">
                  <c:v>0.00041055486697221303</c:v>
                </c:pt>
                <c:pt idx="153">
                  <c:v>0.00032511411556408114</c:v>
                </c:pt>
                <c:pt idx="154">
                  <c:v>0.0002563127728659082</c:v>
                </c:pt>
                <c:pt idx="155">
                  <c:v>0.00020117521515279586</c:v>
                </c:pt>
                <c:pt idx="156">
                  <c:v>0.00015719853786611885</c:v>
                </c:pt>
                <c:pt idx="157">
                  <c:v>0.00012229039066010707</c:v>
                </c:pt>
                <c:pt idx="158">
                  <c:v>9.471220875208282E-05</c:v>
                </c:pt>
                <c:pt idx="159">
                  <c:v>7.30279987532519E-05</c:v>
                </c:pt>
                <c:pt idx="160">
                  <c:v>5.605865020345723E-05</c:v>
                </c:pt>
                <c:pt idx="161">
                  <c:v>4.2841599386978546E-05</c:v>
                </c:pt>
                <c:pt idx="162">
                  <c:v>3.259556530441671E-05</c:v>
                </c:pt>
                <c:pt idx="163">
                  <c:v>2.4690004058481733E-05</c:v>
                </c:pt>
                <c:pt idx="164">
                  <c:v>1.8618882343158803E-05</c:v>
                </c:pt>
                <c:pt idx="165">
                  <c:v>1.3978348249305904E-05</c:v>
                </c:pt>
                <c:pt idx="166">
                  <c:v>1.0447873529820787E-05</c:v>
                </c:pt>
                <c:pt idx="167">
                  <c:v>7.774451525081136E-06</c:v>
                </c:pt>
                <c:pt idx="168">
                  <c:v>5.759455345586881E-06</c:v>
                </c:pt>
                <c:pt idx="169">
                  <c:v>4.247788386032063E-06</c:v>
                </c:pt>
                <c:pt idx="170">
                  <c:v>3.118991083478139E-06</c:v>
                </c:pt>
                <c:pt idx="171">
                  <c:v>2.2800018298057383E-06</c:v>
                </c:pt>
                <c:pt idx="172">
                  <c:v>1.6593043822967685E-06</c:v>
                </c:pt>
                <c:pt idx="173">
                  <c:v>1.2022276916608556E-06</c:v>
                </c:pt>
                <c:pt idx="174">
                  <c:v>8.671958609878455E-07</c:v>
                </c:pt>
                <c:pt idx="175">
                  <c:v>6.227553510487427E-07</c:v>
                </c:pt>
                <c:pt idx="176">
                  <c:v>4.452332005853688E-07</c:v>
                </c:pt>
                <c:pt idx="177">
                  <c:v>3.169037788852766E-07</c:v>
                </c:pt>
                <c:pt idx="178">
                  <c:v>2.2456242855388547E-07</c:v>
                </c:pt>
                <c:pt idx="179">
                  <c:v>1.5842239592920538E-07</c:v>
                </c:pt>
                <c:pt idx="180">
                  <c:v>1.1126686716213901E-07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interactive!$F$1</c:f>
              <c:strCache>
                <c:ptCount val="1"/>
                <c:pt idx="0">
                  <c:v>likelihood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interactive!$D$2:$D$182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interactive!$F$2:$F$182</c:f>
              <c:numCache>
                <c:ptCount val="181"/>
                <c:pt idx="0">
                  <c:v>4.204398765259292E-05</c:v>
                </c:pt>
                <c:pt idx="1">
                  <c:v>5.128849178236624E-05</c:v>
                </c:pt>
                <c:pt idx="2">
                  <c:v>6.240943059478307E-05</c:v>
                </c:pt>
                <c:pt idx="3">
                  <c:v>7.575211730976266E-05</c:v>
                </c:pt>
                <c:pt idx="4">
                  <c:v>9.17177929950803E-05</c:v>
                </c:pt>
                <c:pt idx="5">
                  <c:v>0.00011077115375907959</c:v>
                </c:pt>
                <c:pt idx="6">
                  <c:v>0.00013344860137557113</c:v>
                </c:pt>
                <c:pt idx="7">
                  <c:v>0.00016036723360321296</c:v>
                </c:pt>
                <c:pt idx="8">
                  <c:v>0.0001922345796494311</c:v>
                </c:pt>
                <c:pt idx="9">
                  <c:v>0.00022985907305515463</c:v>
                </c:pt>
                <c:pt idx="10">
                  <c:v>0.0002741612385799511</c:v>
                </c:pt>
                <c:pt idx="11">
                  <c:v>0.00032618555132229635</c:v>
                </c:pt>
                <c:pt idx="12">
                  <c:v>0.0003871129052384913</c:v>
                </c:pt>
                <c:pt idx="13">
                  <c:v>0.000458273604406918</c:v>
                </c:pt>
                <c:pt idx="14">
                  <c:v>0.0005411607638736848</c:v>
                </c:pt>
                <c:pt idx="15">
                  <c:v>0.0006374439778462416</c:v>
                </c:pt>
                <c:pt idx="16">
                  <c:v>0.0007489830816035318</c:v>
                </c:pt>
                <c:pt idx="17">
                  <c:v>0.0008778418001008142</c:v>
                </c:pt>
                <c:pt idx="18">
                  <c:v>0.0010263010413165037</c:v>
                </c:pt>
                <c:pt idx="19">
                  <c:v>0.0011968715564924497</c:v>
                </c:pt>
                <c:pt idx="20">
                  <c:v>0.0013923056532612937</c:v>
                </c:pt>
                <c:pt idx="21">
                  <c:v>0.0016156076120685313</c:v>
                </c:pt>
                <c:pt idx="22">
                  <c:v>0.001870042422243159</c:v>
                </c:pt>
                <c:pt idx="23">
                  <c:v>0.002159142422631579</c:v>
                </c:pt>
                <c:pt idx="24">
                  <c:v>0.002486711404075258</c:v>
                </c:pt>
                <c:pt idx="25">
                  <c:v>0.0028568257084663202</c:v>
                </c:pt>
                <c:pt idx="26">
                  <c:v>0.003273831843008207</c:v>
                </c:pt>
                <c:pt idx="27">
                  <c:v>0.0037423401200317036</c:v>
                </c:pt>
                <c:pt idx="28">
                  <c:v>0.004267213833666484</c:v>
                </c:pt>
                <c:pt idx="29">
                  <c:v>0.004853553496205513</c:v>
                </c:pt>
                <c:pt idx="30">
                  <c:v>0.005506675680404471</c:v>
                </c:pt>
                <c:pt idx="31">
                  <c:v>0.006232086050381524</c:v>
                </c:pt>
                <c:pt idx="32">
                  <c:v>0.007035446214191773</c:v>
                </c:pt>
                <c:pt idx="33">
                  <c:v>0.007922534096277392</c:v>
                </c:pt>
                <c:pt idx="34">
                  <c:v>0.008899197608279804</c:v>
                </c:pt>
                <c:pt idx="35">
                  <c:v>0.009971301492241357</c:v>
                </c:pt>
                <c:pt idx="36">
                  <c:v>0.011144667320729097</c:v>
                </c:pt>
                <c:pt idx="37">
                  <c:v>0.012425006763153184</c:v>
                </c:pt>
                <c:pt idx="38">
                  <c:v>0.01381784836533486</c:v>
                </c:pt>
                <c:pt idx="39">
                  <c:v>0.015328458238516234</c:v>
                </c:pt>
                <c:pt idx="40">
                  <c:v>0.016961755212309016</c:v>
                </c:pt>
                <c:pt idx="41">
                  <c:v>0.018722221170866703</c:v>
                </c:pt>
                <c:pt idx="42">
                  <c:v>0.020613807459668603</c:v>
                </c:pt>
                <c:pt idx="43">
                  <c:v>0.022639838418120634</c:v>
                </c:pt>
                <c:pt idx="44">
                  <c:v>0.024802913256715103</c:v>
                </c:pt>
                <c:pt idx="45">
                  <c:v>0.027104807652446244</c:v>
                </c:pt>
                <c:pt idx="46">
                  <c:v>0.029546376578026376</c:v>
                </c:pt>
                <c:pt idx="47">
                  <c:v>0.032127460004549906</c:v>
                </c:pt>
                <c:pt idx="48">
                  <c:v>0.0348467932189797</c:v>
                </c:pt>
                <c:pt idx="49">
                  <c:v>0.03770192357269389</c:v>
                </c:pt>
                <c:pt idx="50">
                  <c:v>0.04068913552112574</c:v>
                </c:pt>
                <c:pt idx="51">
                  <c:v>0.04380338582348043</c:v>
                </c:pt>
                <c:pt idx="52">
                  <c:v>0.047038250742419505</c:v>
                </c:pt>
                <c:pt idx="53">
                  <c:v>0.05038588701398364</c:v>
                </c:pt>
                <c:pt idx="54">
                  <c:v>0.05383700824623964</c:v>
                </c:pt>
                <c:pt idx="55">
                  <c:v>0.05738087825051205</c:v>
                </c:pt>
                <c:pt idx="56">
                  <c:v>0.061005322611972425</c:v>
                </c:pt>
                <c:pt idx="57">
                  <c:v>0.06469675956831182</c:v>
                </c:pt>
                <c:pt idx="58">
                  <c:v>0.0684402509888786</c:v>
                </c:pt>
                <c:pt idx="59">
                  <c:v>0.07221957393585661</c:v>
                </c:pt>
                <c:pt idx="60">
                  <c:v>0.07601731294875501</c:v>
                </c:pt>
                <c:pt idx="61">
                  <c:v>0.07981497282972279</c:v>
                </c:pt>
                <c:pt idx="62">
                  <c:v>0.08359311132699061</c:v>
                </c:pt>
                <c:pt idx="63">
                  <c:v>0.08733149072491275</c:v>
                </c:pt>
                <c:pt idx="64">
                  <c:v>0.09100924696011391</c:v>
                </c:pt>
                <c:pt idx="65">
                  <c:v>0.09460507450307357</c:v>
                </c:pt>
                <c:pt idx="66">
                  <c:v>0.09809742488225212</c:v>
                </c:pt>
                <c:pt idx="67">
                  <c:v>0.10146471639271108</c:v>
                </c:pt>
                <c:pt idx="68">
                  <c:v>0.1046855522319458</c:v>
                </c:pt>
                <c:pt idx="69">
                  <c:v>0.10773894405064066</c:v>
                </c:pt>
                <c:pt idx="70">
                  <c:v>0.11060453770278358</c:v>
                </c:pt>
                <c:pt idx="71">
                  <c:v>0.11326283783451213</c:v>
                </c:pt>
                <c:pt idx="72">
                  <c:v>0.1156954278694357</c:v>
                </c:pt>
                <c:pt idx="73">
                  <c:v>0.1178851819337655</c:v>
                </c:pt>
                <c:pt idx="74">
                  <c:v>0.11981646531959282</c:v>
                </c:pt>
                <c:pt idx="75">
                  <c:v>0.12147532020958388</c:v>
                </c:pt>
                <c:pt idx="76">
                  <c:v>0.12284963357996935</c:v>
                </c:pt>
                <c:pt idx="77">
                  <c:v>0.12392928445799672</c:v>
                </c:pt>
                <c:pt idx="78">
                  <c:v>0.12470626803028083</c:v>
                </c:pt>
                <c:pt idx="79">
                  <c:v>0.12517479447342097</c:v>
                </c:pt>
                <c:pt idx="80">
                  <c:v>0.12533136080008067</c:v>
                </c:pt>
                <c:pt idx="81">
                  <c:v>0.12517479447342097</c:v>
                </c:pt>
                <c:pt idx="82">
                  <c:v>0.12470626803028083</c:v>
                </c:pt>
                <c:pt idx="83">
                  <c:v>0.12392928445799672</c:v>
                </c:pt>
                <c:pt idx="84">
                  <c:v>0.12284963357996935</c:v>
                </c:pt>
                <c:pt idx="85">
                  <c:v>0.12147532020958388</c:v>
                </c:pt>
                <c:pt idx="86">
                  <c:v>0.11981646531959282</c:v>
                </c:pt>
                <c:pt idx="87">
                  <c:v>0.1178851819337655</c:v>
                </c:pt>
                <c:pt idx="88">
                  <c:v>0.1156954278694357</c:v>
                </c:pt>
                <c:pt idx="89">
                  <c:v>0.11326283783451213</c:v>
                </c:pt>
                <c:pt idx="90">
                  <c:v>0.11060453770278358</c:v>
                </c:pt>
                <c:pt idx="91">
                  <c:v>0.10773894405064066</c:v>
                </c:pt>
                <c:pt idx="92">
                  <c:v>0.1046855522319458</c:v>
                </c:pt>
                <c:pt idx="93">
                  <c:v>0.10146471639271108</c:v>
                </c:pt>
                <c:pt idx="94">
                  <c:v>0.09809742488225212</c:v>
                </c:pt>
                <c:pt idx="95">
                  <c:v>0.09460507450307357</c:v>
                </c:pt>
                <c:pt idx="96">
                  <c:v>0.09100924696011391</c:v>
                </c:pt>
                <c:pt idx="97">
                  <c:v>0.08733149072491275</c:v>
                </c:pt>
                <c:pt idx="98">
                  <c:v>0.08359311132699061</c:v>
                </c:pt>
                <c:pt idx="99">
                  <c:v>0.07981497282972279</c:v>
                </c:pt>
                <c:pt idx="100">
                  <c:v>0.07601731294875501</c:v>
                </c:pt>
                <c:pt idx="101">
                  <c:v>0.07221957393585661</c:v>
                </c:pt>
                <c:pt idx="102">
                  <c:v>0.0684402509888786</c:v>
                </c:pt>
                <c:pt idx="103">
                  <c:v>0.06469675956831182</c:v>
                </c:pt>
                <c:pt idx="104">
                  <c:v>0.061005322611972425</c:v>
                </c:pt>
                <c:pt idx="105">
                  <c:v>0.05738087825051205</c:v>
                </c:pt>
                <c:pt idx="106">
                  <c:v>0.05383700824623964</c:v>
                </c:pt>
                <c:pt idx="107">
                  <c:v>0.05038588701398364</c:v>
                </c:pt>
                <c:pt idx="108">
                  <c:v>0.047038250742419505</c:v>
                </c:pt>
                <c:pt idx="109">
                  <c:v>0.04380338582348043</c:v>
                </c:pt>
                <c:pt idx="110">
                  <c:v>0.04068913552112574</c:v>
                </c:pt>
                <c:pt idx="111">
                  <c:v>0.03770192357269389</c:v>
                </c:pt>
                <c:pt idx="112">
                  <c:v>0.0348467932189797</c:v>
                </c:pt>
                <c:pt idx="113">
                  <c:v>0.032127460004549906</c:v>
                </c:pt>
                <c:pt idx="114">
                  <c:v>0.029546376578026376</c:v>
                </c:pt>
                <c:pt idx="115">
                  <c:v>0.027104807652446244</c:v>
                </c:pt>
                <c:pt idx="116">
                  <c:v>0.024802913256715103</c:v>
                </c:pt>
                <c:pt idx="117">
                  <c:v>0.022639838418120634</c:v>
                </c:pt>
                <c:pt idx="118">
                  <c:v>0.020613807459668603</c:v>
                </c:pt>
                <c:pt idx="119">
                  <c:v>0.018722221170866703</c:v>
                </c:pt>
                <c:pt idx="120">
                  <c:v>0.016961755212309016</c:v>
                </c:pt>
                <c:pt idx="121">
                  <c:v>0.015328458238516234</c:v>
                </c:pt>
                <c:pt idx="122">
                  <c:v>0.01381784836533486</c:v>
                </c:pt>
                <c:pt idx="123">
                  <c:v>0.012425006763153184</c:v>
                </c:pt>
                <c:pt idx="124">
                  <c:v>0.011144667320729097</c:v>
                </c:pt>
                <c:pt idx="125">
                  <c:v>0.009971301492241357</c:v>
                </c:pt>
                <c:pt idx="126">
                  <c:v>0.008899197608279804</c:v>
                </c:pt>
                <c:pt idx="127">
                  <c:v>0.007922534096277392</c:v>
                </c:pt>
                <c:pt idx="128">
                  <c:v>0.007035446214191773</c:v>
                </c:pt>
                <c:pt idx="129">
                  <c:v>0.006232086050381524</c:v>
                </c:pt>
                <c:pt idx="130">
                  <c:v>0.005506675680404471</c:v>
                </c:pt>
                <c:pt idx="131">
                  <c:v>0.004853553496205513</c:v>
                </c:pt>
                <c:pt idx="132">
                  <c:v>0.004267213833666484</c:v>
                </c:pt>
                <c:pt idx="133">
                  <c:v>0.0037423401200317036</c:v>
                </c:pt>
                <c:pt idx="134">
                  <c:v>0.003273831843008207</c:v>
                </c:pt>
                <c:pt idx="135">
                  <c:v>0.0028568257084663202</c:v>
                </c:pt>
                <c:pt idx="136">
                  <c:v>0.002486711404075258</c:v>
                </c:pt>
                <c:pt idx="137">
                  <c:v>0.002159142422631579</c:v>
                </c:pt>
                <c:pt idx="138">
                  <c:v>0.001870042422243159</c:v>
                </c:pt>
                <c:pt idx="139">
                  <c:v>0.0016156076120685313</c:v>
                </c:pt>
                <c:pt idx="140">
                  <c:v>0.0013923056532612937</c:v>
                </c:pt>
                <c:pt idx="141">
                  <c:v>0.0011968715564924497</c:v>
                </c:pt>
                <c:pt idx="142">
                  <c:v>0.0010263010413165037</c:v>
                </c:pt>
                <c:pt idx="143">
                  <c:v>0.0008778418001008142</c:v>
                </c:pt>
                <c:pt idx="144">
                  <c:v>0.0007489830816035318</c:v>
                </c:pt>
                <c:pt idx="145">
                  <c:v>0.0006374439778462416</c:v>
                </c:pt>
                <c:pt idx="146">
                  <c:v>0.0005411607638736848</c:v>
                </c:pt>
                <c:pt idx="147">
                  <c:v>0.000458273604406918</c:v>
                </c:pt>
                <c:pt idx="148">
                  <c:v>0.0003871129052384913</c:v>
                </c:pt>
                <c:pt idx="149">
                  <c:v>0.00032618555132229635</c:v>
                </c:pt>
                <c:pt idx="150">
                  <c:v>0.0002741612385799511</c:v>
                </c:pt>
                <c:pt idx="151">
                  <c:v>0.00022985907305515463</c:v>
                </c:pt>
                <c:pt idx="152">
                  <c:v>0.0001922345796494311</c:v>
                </c:pt>
                <c:pt idx="153">
                  <c:v>0.00016036723360321296</c:v>
                </c:pt>
                <c:pt idx="154">
                  <c:v>0.00013344860137557113</c:v>
                </c:pt>
                <c:pt idx="155">
                  <c:v>0.00011077115375907959</c:v>
                </c:pt>
                <c:pt idx="156">
                  <c:v>9.17177929950803E-05</c:v>
                </c:pt>
                <c:pt idx="157">
                  <c:v>7.575211730976266E-05</c:v>
                </c:pt>
                <c:pt idx="158">
                  <c:v>6.240943059478307E-05</c:v>
                </c:pt>
                <c:pt idx="159">
                  <c:v>5.128849178236624E-05</c:v>
                </c:pt>
                <c:pt idx="160">
                  <c:v>4.204398765259292E-05</c:v>
                </c:pt>
                <c:pt idx="161">
                  <c:v>3.4379704172654266E-05</c:v>
                </c:pt>
                <c:pt idx="162">
                  <c:v>2.804236480029952E-05</c:v>
                </c:pt>
                <c:pt idx="163">
                  <c:v>2.281609927379462E-05</c:v>
                </c:pt>
                <c:pt idx="164">
                  <c:v>1.85175030438613E-05</c:v>
                </c:pt>
                <c:pt idx="165">
                  <c:v>1.499124546843141E-05</c:v>
                </c:pt>
                <c:pt idx="166">
                  <c:v>1.2106183986126507E-05</c:v>
                </c:pt>
                <c:pt idx="167">
                  <c:v>9.751941518444358E-06</c:v>
                </c:pt>
                <c:pt idx="168">
                  <c:v>7.83590514736559E-06</c:v>
                </c:pt>
                <c:pt idx="169">
                  <c:v>6.28060551415098E-06</c:v>
                </c:pt>
                <c:pt idx="170">
                  <c:v>5.021438243118482E-06</c:v>
                </c:pt>
                <c:pt idx="171">
                  <c:v>4.004690885053617E-06</c:v>
                </c:pt>
                <c:pt idx="172">
                  <c:v>3.1858412895240472E-06</c:v>
                </c:pt>
                <c:pt idx="173">
                  <c:v>2.5280958610449983E-06</c:v>
                </c:pt>
                <c:pt idx="174">
                  <c:v>2.001138753512681E-06</c:v>
                </c:pt>
                <c:pt idx="175">
                  <c:v>1.5800656475892333E-06</c:v>
                </c:pt>
                <c:pt idx="176">
                  <c:v>1.2444782867225764E-06</c:v>
                </c:pt>
                <c:pt idx="177">
                  <c:v>9.777183806916335E-07</c:v>
                </c:pt>
                <c:pt idx="178">
                  <c:v>7.662217925691082E-07</c:v>
                </c:pt>
                <c:pt idx="179">
                  <c:v>5.989760860909404E-07</c:v>
                </c:pt>
                <c:pt idx="180">
                  <c:v>4.6706651328655703E-07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interactive!$G$1</c:f>
              <c:strCache>
                <c:ptCount val="1"/>
                <c:pt idx="0">
                  <c:v>posterior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interactive!$D$2:$D$182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interactive!$G$2:$G$182</c:f>
              <c:numCache>
                <c:ptCount val="181"/>
                <c:pt idx="0">
                  <c:v>2.4967231255433053E-11</c:v>
                </c:pt>
                <c:pt idx="1">
                  <c:v>3.928442399037494E-11</c:v>
                </c:pt>
                <c:pt idx="2">
                  <c:v>6.152900316015607E-11</c:v>
                </c:pt>
                <c:pt idx="3">
                  <c:v>9.592876473062424E-11</c:v>
                </c:pt>
                <c:pt idx="4">
                  <c:v>1.4887689715326738E-10</c:v>
                </c:pt>
                <c:pt idx="5">
                  <c:v>2.2999333411919362E-10</c:v>
                </c:pt>
                <c:pt idx="6">
                  <c:v>3.5368176809211297E-10</c:v>
                </c:pt>
                <c:pt idx="7">
                  <c:v>5.414016568725919E-10</c:v>
                </c:pt>
                <c:pt idx="8">
                  <c:v>8.249658512711702E-10</c:v>
                </c:pt>
                <c:pt idx="9">
                  <c:v>1.2513011579918751E-09</c:v>
                </c:pt>
                <c:pt idx="10">
                  <c:v>1.8892838184249815E-09</c:v>
                </c:pt>
                <c:pt idx="11">
                  <c:v>2.839501137017215E-09</c:v>
                </c:pt>
                <c:pt idx="12">
                  <c:v>4.248116052894858E-09</c:v>
                </c:pt>
                <c:pt idx="13">
                  <c:v>6.326451483699146E-09</c:v>
                </c:pt>
                <c:pt idx="14">
                  <c:v>9.37850198742019E-09</c:v>
                </c:pt>
                <c:pt idx="15">
                  <c:v>1.383936779581201E-08</c:v>
                </c:pt>
                <c:pt idx="16">
                  <c:v>2.0328648728136143E-08</c:v>
                </c:pt>
                <c:pt idx="17">
                  <c:v>2.9724205506562612E-08</c:v>
                </c:pt>
                <c:pt idx="18">
                  <c:v>4.326348325350031E-08</c:v>
                </c:pt>
                <c:pt idx="19">
                  <c:v>6.268190598490343E-08</c:v>
                </c:pt>
                <c:pt idx="20">
                  <c:v>9.040082385202324E-08</c:v>
                </c:pt>
                <c:pt idx="21">
                  <c:v>1.2978128402282573E-07</c:v>
                </c:pt>
                <c:pt idx="22">
                  <c:v>1.8546468598484073E-07</c:v>
                </c:pt>
                <c:pt idx="23">
                  <c:v>2.6382738574687664E-07</c:v>
                </c:pt>
                <c:pt idx="24">
                  <c:v>3.7358377240062505E-07</c:v>
                </c:pt>
                <c:pt idx="25">
                  <c:v>5.265815227092824E-07</c:v>
                </c:pt>
                <c:pt idx="26">
                  <c:v>7.388439346187851E-07</c:v>
                </c:pt>
                <c:pt idx="27">
                  <c:v>1.0319277524959322E-06</c:v>
                </c:pt>
                <c:pt idx="28">
                  <c:v>1.4346810306712736E-06</c:v>
                </c:pt>
                <c:pt idx="29">
                  <c:v>1.985504626602871E-06</c:v>
                </c:pt>
                <c:pt idx="30">
                  <c:v>2.735243119840854E-06</c:v>
                </c:pt>
                <c:pt idx="31">
                  <c:v>3.750856496211278E-06</c:v>
                </c:pt>
                <c:pt idx="32">
                  <c:v>5.120052886786071E-06</c:v>
                </c:pt>
                <c:pt idx="33">
                  <c:v>6.9570949200715125E-06</c:v>
                </c:pt>
                <c:pt idx="34">
                  <c:v>9.410027533345498E-06</c:v>
                </c:pt>
                <c:pt idx="35">
                  <c:v>1.2669612820625058E-05</c:v>
                </c:pt>
                <c:pt idx="36">
                  <c:v>1.698029675278471E-05</c:v>
                </c:pt>
                <c:pt idx="37">
                  <c:v>2.26535720574709E-05</c:v>
                </c:pt>
                <c:pt idx="38">
                  <c:v>3.0084139374009077E-05</c:v>
                </c:pt>
                <c:pt idx="39">
                  <c:v>3.9769302630590995E-05</c:v>
                </c:pt>
                <c:pt idx="40">
                  <c:v>5.233206145058817E-05</c:v>
                </c:pt>
                <c:pt idx="41">
                  <c:v>6.854837966442278E-05</c:v>
                </c:pt>
                <c:pt idx="42">
                  <c:v>8.937911042006945E-05</c:v>
                </c:pt>
                <c:pt idx="43">
                  <c:v>0.00011600704007419695</c:v>
                </c:pt>
                <c:pt idx="44">
                  <c:v>0.00014987946960404365</c:v>
                </c:pt>
                <c:pt idx="45">
                  <c:v>0.00019275667791898102</c:v>
                </c:pt>
                <c:pt idx="46">
                  <c:v>0.00024676650020911007</c:v>
                </c:pt>
                <c:pt idx="47">
                  <c:v>0.0003144651005007032</c:v>
                </c:pt>
                <c:pt idx="48">
                  <c:v>0.00039890381553371303</c:v>
                </c:pt>
                <c:pt idx="49">
                  <c:v>0.0005037016925060226</c:v>
                </c:pt>
                <c:pt idx="50">
                  <c:v>0.0006331230331657533</c:v>
                </c:pt>
                <c:pt idx="51">
                  <c:v>0.0007921588902302314</c:v>
                </c:pt>
                <c:pt idx="52">
                  <c:v>0.000986611040865541</c:v>
                </c:pt>
                <c:pt idx="53">
                  <c:v>0.001223176490933868</c:v>
                </c:pt>
                <c:pt idx="54">
                  <c:v>0.0015095300517126505</c:v>
                </c:pt>
                <c:pt idx="55">
                  <c:v>0.001854401990960501</c:v>
                </c:pt>
                <c:pt idx="56">
                  <c:v>0.0022676472104079114</c:v>
                </c:pt>
                <c:pt idx="57">
                  <c:v>0.0027603018647146802</c:v>
                </c:pt>
                <c:pt idx="58">
                  <c:v>0.0033446228401704313</c:v>
                </c:pt>
                <c:pt idx="59">
                  <c:v>0.004034105086803778</c:v>
                </c:pt>
                <c:pt idx="60">
                  <c:v>0.004843471480607882</c:v>
                </c:pt>
                <c:pt idx="61">
                  <c:v>0.005788629721239556</c:v>
                </c:pt>
                <c:pt idx="62">
                  <c:v>0.006886590783659664</c:v>
                </c:pt>
                <c:pt idx="63">
                  <c:v>0.008155343677553363</c:v>
                </c:pt>
                <c:pt idx="64">
                  <c:v>0.009613681760450585</c:v>
                </c:pt>
                <c:pt idx="65">
                  <c:v>0.011280976627787672</c:v>
                </c:pt>
                <c:pt idx="66">
                  <c:v>0.013176896685593334</c:v>
                </c:pt>
                <c:pt idx="67">
                  <c:v>0.015321068907534699</c:v>
                </c:pt>
                <c:pt idx="68">
                  <c:v>0.01773268398224256</c:v>
                </c:pt>
                <c:pt idx="69">
                  <c:v>0.02043004704746412</c:v>
                </c:pt>
                <c:pt idx="70">
                  <c:v>0.023430078445124257</c:v>
                </c:pt>
                <c:pt idx="71">
                  <c:v>0.026747771357502358</c:v>
                </c:pt>
                <c:pt idx="72">
                  <c:v>0.030395615722448616</c:v>
                </c:pt>
                <c:pt idx="73">
                  <c:v>0.0343830003803256</c:v>
                </c:pt>
                <c:pt idx="74">
                  <c:v>0.03871560786747652</c:v>
                </c:pt>
                <c:pt idx="75">
                  <c:v>0.04339481851926457</c:v>
                </c:pt>
                <c:pt idx="76">
                  <c:v>0.048417142452173725</c:v>
                </c:pt>
                <c:pt idx="77">
                  <c:v>0.05377369943038467</c:v>
                </c:pt>
                <c:pt idx="78">
                  <c:v>0.059449767464857424</c:v>
                </c:pt>
                <c:pt idx="79">
                  <c:v>0.06542442113270992</c:v>
                </c:pt>
                <c:pt idx="80">
                  <c:v>0.07167027995268145</c:v>
                </c:pt>
                <c:pt idx="81">
                  <c:v>0.07815338564760202</c:v>
                </c:pt>
                <c:pt idx="82">
                  <c:v>0.08483322474008924</c:v>
                </c:pt>
                <c:pt idx="83">
                  <c:v>0.09166290967543705</c:v>
                </c:pt>
                <c:pt idx="84">
                  <c:v>0.09858952760073277</c:v>
                </c:pt>
                <c:pt idx="85">
                  <c:v>0.10555466115043306</c:v>
                </c:pt>
                <c:pt idx="86">
                  <c:v>0.11249508023753627</c:v>
                </c:pt>
                <c:pt idx="87">
                  <c:v>0.11934359810686282</c:v>
                </c:pt>
                <c:pt idx="88">
                  <c:v>0.12603007898656063</c:v>
                </c:pt>
                <c:pt idx="89">
                  <c:v>0.13248257881401612</c:v>
                </c:pt>
                <c:pt idx="90">
                  <c:v>0.1386285949650292</c:v>
                </c:pt>
                <c:pt idx="91">
                  <c:v>0.1443963959343877</c:v>
                </c:pt>
                <c:pt idx="92">
                  <c:v>0.14971639774471832</c:v>
                </c:pt>
                <c:pt idx="93">
                  <c:v>0.15452255071727602</c:v>
                </c:pt>
                <c:pt idx="94">
                  <c:v>0.15875369830498234</c:v>
                </c:pt>
                <c:pt idx="95">
                  <c:v>0.16235486909846725</c:v>
                </c:pt>
                <c:pt idx="96">
                  <c:v>0.16527846394724974</c:v>
                </c:pt>
                <c:pt idx="97">
                  <c:v>0.16748530240468626</c:v>
                </c:pt>
                <c:pt idx="98">
                  <c:v>0.16894549635526562</c:v>
                </c:pt>
                <c:pt idx="99">
                  <c:v>0.16963912359941638</c:v>
                </c:pt>
                <c:pt idx="100">
                  <c:v>0.169556680176511</c:v>
                </c:pt>
                <c:pt idx="101">
                  <c:v>0.16869929707035952</c:v>
                </c:pt>
                <c:pt idx="102">
                  <c:v>0.1670787143899949</c:v>
                </c:pt>
                <c:pt idx="103">
                  <c:v>0.16471701384969004</c:v>
                </c:pt>
                <c:pt idx="104">
                  <c:v>0.16164611806953164</c:v>
                </c:pt>
                <c:pt idx="105">
                  <c:v>0.1579070725668079</c:v>
                </c:pt>
                <c:pt idx="106">
                  <c:v>0.15354913301164183</c:v>
                </c:pt>
                <c:pt idx="107">
                  <c:v>0.1486286861124755</c:v>
                </c:pt>
                <c:pt idx="108">
                  <c:v>0.14320803715780298</c:v>
                </c:pt>
                <c:pt idx="109">
                  <c:v>0.1373541006046448</c:v>
                </c:pt>
                <c:pt idx="110">
                  <c:v>0.13113703206841004</c:v>
                </c:pt>
                <c:pt idx="111">
                  <c:v>0.1246288405953858</c:v>
                </c:pt>
                <c:pt idx="112">
                  <c:v>0.11790201921601394</c:v>
                </c:pt>
                <c:pt idx="113">
                  <c:v>0.11102822957416533</c:v>
                </c:pt>
                <c:pt idx="114">
                  <c:v>0.10407707304972369</c:v>
                </c:pt>
                <c:pt idx="115">
                  <c:v>0.09711497642954671</c:v>
                </c:pt>
                <c:pt idx="116">
                  <c:v>0.09020421506009331</c:v>
                </c:pt>
                <c:pt idx="117">
                  <c:v>0.0834020907800165</c:v>
                </c:pt>
                <c:pt idx="118">
                  <c:v>0.07676027603748659</c:v>
                </c:pt>
                <c:pt idx="119">
                  <c:v>0.0703243296950947</c:v>
                </c:pt>
                <c:pt idx="120">
                  <c:v>0.06413338434875206</c:v>
                </c:pt>
                <c:pt idx="121">
                  <c:v>0.058219999743442157</c:v>
                </c:pt>
                <c:pt idx="122">
                  <c:v>0.05261017223088161</c:v>
                </c:pt>
                <c:pt idx="123">
                  <c:v>0.047323486314829924</c:v>
                </c:pt>
                <c:pt idx="124">
                  <c:v>0.04237339125844404</c:v>
                </c:pt>
                <c:pt idx="125">
                  <c:v>0.03776758353036865</c:v>
                </c:pt>
                <c:pt idx="126">
                  <c:v>0.03350847454578946</c:v>
                </c:pt>
                <c:pt idx="127">
                  <c:v>0.029593722680772018</c:v>
                </c:pt>
                <c:pt idx="128">
                  <c:v>0.026016808835295006</c:v>
                </c:pt>
                <c:pt idx="129">
                  <c:v>0.022767635798571564</c:v>
                </c:pt>
                <c:pt idx="130">
                  <c:v>0.01983313321655116</c:v>
                </c:pt>
                <c:pt idx="131">
                  <c:v>0.017197851951269553</c:v>
                </c:pt>
                <c:pt idx="132">
                  <c:v>0.01484453392587083</c:v>
                </c:pt>
                <c:pt idx="133">
                  <c:v>0.012754646040698136</c:v>
                </c:pt>
                <c:pt idx="134">
                  <c:v>0.01090886930569802</c:v>
                </c:pt>
                <c:pt idx="135">
                  <c:v>0.009287536855764767</c:v>
                </c:pt>
                <c:pt idx="136">
                  <c:v>0.007871016907585753</c:v>
                </c:pt>
                <c:pt idx="137">
                  <c:v>0.006640038905941192</c:v>
                </c:pt>
                <c:pt idx="138">
                  <c:v>0.0055759630399615095</c:v>
                </c:pt>
                <c:pt idx="139">
                  <c:v>0.004660994949903278</c:v>
                </c:pt>
                <c:pt idx="140">
                  <c:v>0.0038783487744835756</c:v>
                </c:pt>
                <c:pt idx="141">
                  <c:v>0.0032123627053973498</c:v>
                </c:pt>
                <c:pt idx="142">
                  <c:v>0.002648571930462653</c:v>
                </c:pt>
                <c:pt idx="143">
                  <c:v>0.00217374428184217</c:v>
                </c:pt>
                <c:pt idx="144">
                  <c:v>0.0017758840909851085</c:v>
                </c:pt>
                <c:pt idx="145">
                  <c:v>0.0014442097226892092</c:v>
                </c:pt>
                <c:pt idx="146">
                  <c:v>0.001169110055202316</c:v>
                </c:pt>
                <c:pt idx="147">
                  <c:v>0.0009420848303802664</c:v>
                </c:pt>
                <c:pt idx="148">
                  <c:v>0.0007556733551423591</c:v>
                </c:pt>
                <c:pt idx="149">
                  <c:v>0.0006033755276322485</c:v>
                </c:pt>
                <c:pt idx="150">
                  <c:v>0.00047956861960797337</c:v>
                </c:pt>
                <c:pt idx="151">
                  <c:v>0.0003794226971679481</c:v>
                </c:pt>
                <c:pt idx="152">
                  <c:v>0.00029881702666381606</c:v>
                </c:pt>
                <c:pt idx="153">
                  <c:v>0.00023425930839419978</c:v>
                </c:pt>
                <c:pt idx="154">
                  <c:v>0.00018280911960876756</c:v>
                </c:pt>
                <c:pt idx="155">
                  <c:v>0.00014200653842416424</c:v>
                </c:pt>
                <c:pt idx="156">
                  <c:v>0.00010980656567945521</c:v>
                </c:pt>
                <c:pt idx="157">
                  <c:v>8.45196636233298E-05</c:v>
                </c:pt>
                <c:pt idx="158">
                  <c:v>6.475848720069392E-05</c:v>
                </c:pt>
                <c:pt idx="159">
                  <c:v>4.939069226092727E-05</c:v>
                </c:pt>
                <c:pt idx="160">
                  <c:v>3.749756057621786E-05</c:v>
                </c:pt>
                <c:pt idx="161">
                  <c:v>2.833807863729693E-05</c:v>
                </c:pt>
                <c:pt idx="162">
                  <c:v>2.1318039887516418E-05</c:v>
                </c:pt>
                <c:pt idx="163">
                  <c:v>1.5963702418484342E-05</c:v>
                </c:pt>
                <c:pt idx="164">
                  <c:v>1.1899520459467803E-05</c:v>
                </c:pt>
                <c:pt idx="165">
                  <c:v>8.829472947627633E-06</c:v>
                </c:pt>
                <c:pt idx="166">
                  <c:v>6.521531316740225E-06</c:v>
                </c:pt>
                <c:pt idx="167">
                  <c:v>4.79483726100385E-06</c:v>
                </c:pt>
                <c:pt idx="168">
                  <c:v>3.5091961377716886E-06</c:v>
                </c:pt>
                <c:pt idx="169">
                  <c:v>2.5565300237676873E-06</c:v>
                </c:pt>
                <c:pt idx="170">
                  <c:v>1.8539739848016367E-06</c:v>
                </c:pt>
                <c:pt idx="171">
                  <c:v>1.3383381494773568E-06</c:v>
                </c:pt>
                <c:pt idx="172">
                  <c:v>9.61695454526028E-07</c:v>
                </c:pt>
                <c:pt idx="173">
                  <c:v>6.878896143237754E-07</c:v>
                </c:pt>
                <c:pt idx="174">
                  <c:v>4.897894490713154E-07</c:v>
                </c:pt>
                <c:pt idx="175">
                  <c:v>3.4714393488277557E-07</c:v>
                </c:pt>
                <c:pt idx="176">
                  <c:v>2.4491716404386284E-07</c:v>
                </c:pt>
                <c:pt idx="177">
                  <c:v>1.7200392041305129E-07</c:v>
                </c:pt>
                <c:pt idx="178">
                  <c:v>1.2024497961389304E-07</c:v>
                </c:pt>
                <c:pt idx="179">
                  <c:v>8.367679627049526E-08</c:v>
                </c:pt>
                <c:pt idx="180">
                  <c:v>5.796323535182826E-08</c:v>
                </c:pt>
              </c:numCache>
            </c:numRef>
          </c:yVal>
          <c:smooth val="1"/>
        </c:ser>
        <c:axId val="20669024"/>
        <c:axId val="51803489"/>
      </c:scatterChart>
      <c:valAx>
        <c:axId val="206690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803489"/>
        <c:crosses val="autoZero"/>
        <c:crossBetween val="midCat"/>
        <c:dispUnits/>
      </c:valAx>
      <c:valAx>
        <c:axId val="5180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690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'prior only'!$E$1</c:f>
              <c:strCache>
                <c:ptCount val="1"/>
                <c:pt idx="0">
                  <c:v>prior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'prior only'!$D$2:$D$122</c:f>
              <c:numCache>
                <c:ptCount val="12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  <c:pt idx="61">
                  <c:v>101</c:v>
                </c:pt>
                <c:pt idx="62">
                  <c:v>102</c:v>
                </c:pt>
                <c:pt idx="63">
                  <c:v>103</c:v>
                </c:pt>
                <c:pt idx="64">
                  <c:v>104</c:v>
                </c:pt>
                <c:pt idx="65">
                  <c:v>105</c:v>
                </c:pt>
                <c:pt idx="66">
                  <c:v>106</c:v>
                </c:pt>
                <c:pt idx="67">
                  <c:v>107</c:v>
                </c:pt>
                <c:pt idx="68">
                  <c:v>108</c:v>
                </c:pt>
                <c:pt idx="69">
                  <c:v>109</c:v>
                </c:pt>
                <c:pt idx="70">
                  <c:v>110</c:v>
                </c:pt>
                <c:pt idx="71">
                  <c:v>111</c:v>
                </c:pt>
                <c:pt idx="72">
                  <c:v>112</c:v>
                </c:pt>
                <c:pt idx="73">
                  <c:v>113</c:v>
                </c:pt>
                <c:pt idx="74">
                  <c:v>114</c:v>
                </c:pt>
                <c:pt idx="75">
                  <c:v>115</c:v>
                </c:pt>
                <c:pt idx="76">
                  <c:v>116</c:v>
                </c:pt>
                <c:pt idx="77">
                  <c:v>117</c:v>
                </c:pt>
                <c:pt idx="78">
                  <c:v>118</c:v>
                </c:pt>
                <c:pt idx="79">
                  <c:v>119</c:v>
                </c:pt>
                <c:pt idx="80">
                  <c:v>120</c:v>
                </c:pt>
                <c:pt idx="81">
                  <c:v>121</c:v>
                </c:pt>
                <c:pt idx="82">
                  <c:v>122</c:v>
                </c:pt>
                <c:pt idx="83">
                  <c:v>123</c:v>
                </c:pt>
                <c:pt idx="84">
                  <c:v>124</c:v>
                </c:pt>
                <c:pt idx="85">
                  <c:v>125</c:v>
                </c:pt>
                <c:pt idx="86">
                  <c:v>126</c:v>
                </c:pt>
                <c:pt idx="87">
                  <c:v>127</c:v>
                </c:pt>
                <c:pt idx="88">
                  <c:v>128</c:v>
                </c:pt>
                <c:pt idx="89">
                  <c:v>129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133</c:v>
                </c:pt>
                <c:pt idx="94">
                  <c:v>134</c:v>
                </c:pt>
                <c:pt idx="95">
                  <c:v>135</c:v>
                </c:pt>
                <c:pt idx="96">
                  <c:v>136</c:v>
                </c:pt>
                <c:pt idx="97">
                  <c:v>137</c:v>
                </c:pt>
                <c:pt idx="98">
                  <c:v>138</c:v>
                </c:pt>
                <c:pt idx="99">
                  <c:v>139</c:v>
                </c:pt>
                <c:pt idx="100">
                  <c:v>140</c:v>
                </c:pt>
                <c:pt idx="101">
                  <c:v>141</c:v>
                </c:pt>
                <c:pt idx="102">
                  <c:v>142</c:v>
                </c:pt>
                <c:pt idx="103">
                  <c:v>143</c:v>
                </c:pt>
                <c:pt idx="104">
                  <c:v>144</c:v>
                </c:pt>
                <c:pt idx="105">
                  <c:v>145</c:v>
                </c:pt>
                <c:pt idx="106">
                  <c:v>146</c:v>
                </c:pt>
                <c:pt idx="107">
                  <c:v>147</c:v>
                </c:pt>
                <c:pt idx="108">
                  <c:v>148</c:v>
                </c:pt>
                <c:pt idx="109">
                  <c:v>149</c:v>
                </c:pt>
                <c:pt idx="110">
                  <c:v>150</c:v>
                </c:pt>
                <c:pt idx="111">
                  <c:v>151</c:v>
                </c:pt>
                <c:pt idx="112">
                  <c:v>152</c:v>
                </c:pt>
                <c:pt idx="113">
                  <c:v>153</c:v>
                </c:pt>
                <c:pt idx="114">
                  <c:v>154</c:v>
                </c:pt>
                <c:pt idx="115">
                  <c:v>155</c:v>
                </c:pt>
                <c:pt idx="116">
                  <c:v>156</c:v>
                </c:pt>
                <c:pt idx="117">
                  <c:v>157</c:v>
                </c:pt>
                <c:pt idx="118">
                  <c:v>158</c:v>
                </c:pt>
                <c:pt idx="119">
                  <c:v>159</c:v>
                </c:pt>
                <c:pt idx="120">
                  <c:v>160</c:v>
                </c:pt>
              </c:numCache>
            </c:numRef>
          </c:xVal>
          <c:yVal>
            <c:numRef>
              <c:f>'prior only'!$E$2:$E$122</c:f>
              <c:numCache>
                <c:ptCount val="121"/>
                <c:pt idx="0">
                  <c:v>5.605865020345723E-05</c:v>
                </c:pt>
                <c:pt idx="1">
                  <c:v>7.30279987532519E-05</c:v>
                </c:pt>
                <c:pt idx="2">
                  <c:v>9.471220875208282E-05</c:v>
                </c:pt>
                <c:pt idx="3">
                  <c:v>0.00012229039066010707</c:v>
                </c:pt>
                <c:pt idx="4">
                  <c:v>0.00015719853786611885</c:v>
                </c:pt>
                <c:pt idx="5">
                  <c:v>0.00020117521515279586</c:v>
                </c:pt>
                <c:pt idx="6">
                  <c:v>0.0002563127728659082</c:v>
                </c:pt>
                <c:pt idx="7">
                  <c:v>0.00032511411556408114</c:v>
                </c:pt>
                <c:pt idx="8">
                  <c:v>0.00041055486697221303</c:v>
                </c:pt>
                <c:pt idx="9">
                  <c:v>0.0005161505403179884</c:v>
                </c:pt>
                <c:pt idx="10">
                  <c:v>0.0006460280424327523</c:v>
                </c:pt>
                <c:pt idx="11">
                  <c:v>0.0008050005109823702</c:v>
                </c:pt>
                <c:pt idx="12">
                  <c:v>0.000998644108804709</c:v>
                </c:pt>
                <c:pt idx="13">
                  <c:v>0.0012333749823237707</c:v>
                </c:pt>
                <c:pt idx="14">
                  <c:v>0.001516524140421121</c:v>
                </c:pt>
                <c:pt idx="15">
                  <c:v>0.001856407537681725</c:v>
                </c:pt>
                <c:pt idx="16">
                  <c:v>0.002262388167249429</c:v>
                </c:pt>
                <c:pt idx="17">
                  <c:v>0.0027449265033402245</c:v>
                </c:pt>
                <c:pt idx="18">
                  <c:v>0.0033156152054336775</c:v>
                </c:pt>
                <c:pt idx="19">
                  <c:v>0.003987193632550315</c:v>
                </c:pt>
                <c:pt idx="20">
                  <c:v>0.004773537447017961</c:v>
                </c:pt>
                <c:pt idx="21">
                  <c:v>0.005689618444888645</c:v>
                </c:pt>
                <c:pt idx="22">
                  <c:v>0.006751429767512787</c:v>
                </c:pt>
                <c:pt idx="23">
                  <c:v>0.007975871857582313</c:v>
                </c:pt>
                <c:pt idx="24">
                  <c:v>0.009380594952255697</c:v>
                </c:pt>
                <c:pt idx="25">
                  <c:v>0.010983794579862406</c:v>
                </c:pt>
                <c:pt idx="26">
                  <c:v>0.012803957462058275</c:v>
                </c:pt>
                <c:pt idx="27">
                  <c:v>0.014859556427638797</c:v>
                </c:pt>
                <c:pt idx="28">
                  <c:v>0.017168694413437366</c:v>
                </c:pt>
                <c:pt idx="29">
                  <c:v>0.019748699344363446</c:v>
                </c:pt>
                <c:pt idx="30">
                  <c:v>0.02261567361641202</c:v>
                </c:pt>
                <c:pt idx="31">
                  <c:v>0.025784004005556655</c:v>
                </c:pt>
                <c:pt idx="32">
                  <c:v>0.0292658400283849</c:v>
                </c:pt>
                <c:pt idx="33">
                  <c:v>0.03307055100895347</c:v>
                </c:pt>
                <c:pt idx="34">
                  <c:v>0.037204174269526456</c:v>
                </c:pt>
                <c:pt idx="35">
                  <c:v>0.04166886885941913</c:v>
                </c:pt>
                <c:pt idx="36">
                  <c:v>0.0464623909586396</c:v>
                </c:pt>
                <c:pt idx="37">
                  <c:v>0.051577608432367465</c:v>
                </c:pt>
                <c:pt idx="38">
                  <c:v>0.05700207286334583</c:v>
                </c:pt>
                <c:pt idx="39">
                  <c:v>0.06271766765655934</c:v>
                </c:pt>
                <c:pt idx="40">
                  <c:v>0.06870035041453852</c:v>
                </c:pt>
                <c:pt idx="41">
                  <c:v>0.07492000666446236</c:v>
                </c:pt>
                <c:pt idx="42">
                  <c:v>0.08134043014929657</c:v>
                </c:pt>
                <c:pt idx="43">
                  <c:v>0.08791944227552546</c:v>
                </c:pt>
                <c:pt idx="44">
                  <c:v>0.09460915997547027</c:v>
                </c:pt>
                <c:pt idx="45">
                  <c:v>0.10135641726500669</c:v>
                </c:pt>
                <c:pt idx="46">
                  <c:v>0.10810334126608298</c:v>
                </c:pt>
                <c:pt idx="47">
                  <c:v>0.11478807855999201</c:v>
                </c:pt>
                <c:pt idx="48">
                  <c:v>0.1213456626134852</c:v>
                </c:pt>
                <c:pt idx="49">
                  <c:v>0.12770900787025563</c:v>
                </c:pt>
                <c:pt idx="50">
                  <c:v>0.1338100111347814</c:v>
                </c:pt>
                <c:pt idx="51">
                  <c:v>0.13958073630926104</c:v>
                </c:pt>
                <c:pt idx="52">
                  <c:v>0.14495465458775086</c:v>
                </c:pt>
                <c:pt idx="53">
                  <c:v>0.14986790905932362</c:v>
                </c:pt>
                <c:pt idx="54">
                  <c:v>0.15426057049258093</c:v>
                </c:pt>
                <c:pt idx="55">
                  <c:v>0.158077849999742</c:v>
                </c:pt>
                <c:pt idx="56">
                  <c:v>0.1612712343982853</c:v>
                </c:pt>
                <c:pt idx="57">
                  <c:v>0.16379951143995913</c:v>
                </c:pt>
                <c:pt idx="58">
                  <c:v>0.16562965464517035</c:v>
                </c:pt>
                <c:pt idx="59">
                  <c:v>0.1667375411946894</c:v>
                </c:pt>
                <c:pt idx="60">
                  <c:v>0.16710848106677423</c:v>
                </c:pt>
                <c:pt idx="61">
                  <c:v>0.1667375411946894</c:v>
                </c:pt>
                <c:pt idx="62">
                  <c:v>0.16562965464517035</c:v>
                </c:pt>
                <c:pt idx="63">
                  <c:v>0.16379951143995913</c:v>
                </c:pt>
                <c:pt idx="64">
                  <c:v>0.1612712343982853</c:v>
                </c:pt>
                <c:pt idx="65">
                  <c:v>0.158077849999742</c:v>
                </c:pt>
                <c:pt idx="66">
                  <c:v>0.15426057049258093</c:v>
                </c:pt>
                <c:pt idx="67">
                  <c:v>0.14986790905932362</c:v>
                </c:pt>
                <c:pt idx="68">
                  <c:v>0.14495465458775086</c:v>
                </c:pt>
                <c:pt idx="69">
                  <c:v>0.13958073630926104</c:v>
                </c:pt>
                <c:pt idx="70">
                  <c:v>0.1338100111347814</c:v>
                </c:pt>
                <c:pt idx="71">
                  <c:v>0.12770900787025563</c:v>
                </c:pt>
                <c:pt idx="72">
                  <c:v>0.1213456626134852</c:v>
                </c:pt>
                <c:pt idx="73">
                  <c:v>0.11478807855999201</c:v>
                </c:pt>
                <c:pt idx="74">
                  <c:v>0.10810334126608298</c:v>
                </c:pt>
                <c:pt idx="75">
                  <c:v>0.10135641726500669</c:v>
                </c:pt>
                <c:pt idx="76">
                  <c:v>0.09460915997547027</c:v>
                </c:pt>
                <c:pt idx="77">
                  <c:v>0.08791944227552546</c:v>
                </c:pt>
                <c:pt idx="78">
                  <c:v>0.08134043014929657</c:v>
                </c:pt>
                <c:pt idx="79">
                  <c:v>0.07492000666446236</c:v>
                </c:pt>
                <c:pt idx="80">
                  <c:v>0.06870035041453852</c:v>
                </c:pt>
                <c:pt idx="81">
                  <c:v>0.06271766765655934</c:v>
                </c:pt>
                <c:pt idx="82">
                  <c:v>0.05700207286334583</c:v>
                </c:pt>
                <c:pt idx="83">
                  <c:v>0.051577608432367465</c:v>
                </c:pt>
                <c:pt idx="84">
                  <c:v>0.0464623909586396</c:v>
                </c:pt>
                <c:pt idx="85">
                  <c:v>0.04166886885941913</c:v>
                </c:pt>
                <c:pt idx="86">
                  <c:v>0.037204174269526456</c:v>
                </c:pt>
                <c:pt idx="87">
                  <c:v>0.03307055100895347</c:v>
                </c:pt>
                <c:pt idx="88">
                  <c:v>0.0292658400283849</c:v>
                </c:pt>
                <c:pt idx="89">
                  <c:v>0.025784004005556655</c:v>
                </c:pt>
                <c:pt idx="90">
                  <c:v>0.02261567361641202</c:v>
                </c:pt>
                <c:pt idx="91">
                  <c:v>0.019748699344363446</c:v>
                </c:pt>
                <c:pt idx="92">
                  <c:v>0.017168694413437366</c:v>
                </c:pt>
                <c:pt idx="93">
                  <c:v>0.014859556427638797</c:v>
                </c:pt>
                <c:pt idx="94">
                  <c:v>0.012803957462058275</c:v>
                </c:pt>
                <c:pt idx="95">
                  <c:v>0.010983794579862406</c:v>
                </c:pt>
                <c:pt idx="96">
                  <c:v>0.009380594952255697</c:v>
                </c:pt>
                <c:pt idx="97">
                  <c:v>0.007975871857582313</c:v>
                </c:pt>
                <c:pt idx="98">
                  <c:v>0.006751429767512787</c:v>
                </c:pt>
                <c:pt idx="99">
                  <c:v>0.005689618444888645</c:v>
                </c:pt>
                <c:pt idx="100">
                  <c:v>0.004773537447017961</c:v>
                </c:pt>
                <c:pt idx="101">
                  <c:v>0.003987193632550315</c:v>
                </c:pt>
                <c:pt idx="102">
                  <c:v>0.0033156152054336775</c:v>
                </c:pt>
                <c:pt idx="103">
                  <c:v>0.0027449265033402245</c:v>
                </c:pt>
                <c:pt idx="104">
                  <c:v>0.002262388167249429</c:v>
                </c:pt>
                <c:pt idx="105">
                  <c:v>0.001856407537681725</c:v>
                </c:pt>
                <c:pt idx="106">
                  <c:v>0.001516524140421121</c:v>
                </c:pt>
                <c:pt idx="107">
                  <c:v>0.0012333749823237707</c:v>
                </c:pt>
                <c:pt idx="108">
                  <c:v>0.000998644108804709</c:v>
                </c:pt>
                <c:pt idx="109">
                  <c:v>0.0008050005109823702</c:v>
                </c:pt>
                <c:pt idx="110">
                  <c:v>0.0006460280424327523</c:v>
                </c:pt>
                <c:pt idx="111">
                  <c:v>0.0005161505403179884</c:v>
                </c:pt>
                <c:pt idx="112">
                  <c:v>0.00041055486697221303</c:v>
                </c:pt>
                <c:pt idx="113">
                  <c:v>0.00032511411556408114</c:v>
                </c:pt>
                <c:pt idx="114">
                  <c:v>0.0002563127728659082</c:v>
                </c:pt>
                <c:pt idx="115">
                  <c:v>0.00020117521515279586</c:v>
                </c:pt>
                <c:pt idx="116">
                  <c:v>0.00015719853786611885</c:v>
                </c:pt>
                <c:pt idx="117">
                  <c:v>0.00012229039066010707</c:v>
                </c:pt>
                <c:pt idx="118">
                  <c:v>9.471220875208282E-05</c:v>
                </c:pt>
                <c:pt idx="119">
                  <c:v>7.30279987532519E-05</c:v>
                </c:pt>
                <c:pt idx="120">
                  <c:v>5.605865020345723E-05</c:v>
                </c:pt>
              </c:numCache>
            </c:numRef>
          </c:yVal>
          <c:smooth val="1"/>
        </c:ser>
        <c:axId val="63578218"/>
        <c:axId val="35333051"/>
      </c:scatterChart>
      <c:valAx>
        <c:axId val="63578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333051"/>
        <c:crosses val="autoZero"/>
        <c:crossBetween val="midCat"/>
        <c:dispUnits/>
      </c:valAx>
      <c:valAx>
        <c:axId val="35333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782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'Berry p 353 '!$E$1</c:f>
              <c:strCache>
                <c:ptCount val="1"/>
                <c:pt idx="0">
                  <c:v>prior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'Berry p 353 '!$D$2:$D$122</c:f>
              <c:numCache>
                <c:ptCount val="121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33</c:v>
                </c:pt>
                <c:pt idx="64">
                  <c:v>34</c:v>
                </c:pt>
                <c:pt idx="65">
                  <c:v>35</c:v>
                </c:pt>
                <c:pt idx="66">
                  <c:v>36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40</c:v>
                </c:pt>
                <c:pt idx="71">
                  <c:v>41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46</c:v>
                </c:pt>
                <c:pt idx="77">
                  <c:v>47</c:v>
                </c:pt>
                <c:pt idx="78">
                  <c:v>48</c:v>
                </c:pt>
                <c:pt idx="79">
                  <c:v>49</c:v>
                </c:pt>
                <c:pt idx="80">
                  <c:v>50</c:v>
                </c:pt>
                <c:pt idx="81">
                  <c:v>51</c:v>
                </c:pt>
                <c:pt idx="82">
                  <c:v>52</c:v>
                </c:pt>
                <c:pt idx="83">
                  <c:v>53</c:v>
                </c:pt>
                <c:pt idx="84">
                  <c:v>54</c:v>
                </c:pt>
                <c:pt idx="85">
                  <c:v>55</c:v>
                </c:pt>
                <c:pt idx="86">
                  <c:v>56</c:v>
                </c:pt>
                <c:pt idx="87">
                  <c:v>57</c:v>
                </c:pt>
                <c:pt idx="88">
                  <c:v>58</c:v>
                </c:pt>
                <c:pt idx="89">
                  <c:v>59</c:v>
                </c:pt>
                <c:pt idx="90">
                  <c:v>60</c:v>
                </c:pt>
                <c:pt idx="91">
                  <c:v>61</c:v>
                </c:pt>
                <c:pt idx="92">
                  <c:v>62</c:v>
                </c:pt>
                <c:pt idx="93">
                  <c:v>63</c:v>
                </c:pt>
                <c:pt idx="94">
                  <c:v>64</c:v>
                </c:pt>
                <c:pt idx="95">
                  <c:v>65</c:v>
                </c:pt>
                <c:pt idx="96">
                  <c:v>66</c:v>
                </c:pt>
                <c:pt idx="97">
                  <c:v>67</c:v>
                </c:pt>
                <c:pt idx="98">
                  <c:v>68</c:v>
                </c:pt>
                <c:pt idx="99">
                  <c:v>69</c:v>
                </c:pt>
                <c:pt idx="100">
                  <c:v>70</c:v>
                </c:pt>
                <c:pt idx="101">
                  <c:v>71</c:v>
                </c:pt>
                <c:pt idx="102">
                  <c:v>72</c:v>
                </c:pt>
                <c:pt idx="103">
                  <c:v>73</c:v>
                </c:pt>
                <c:pt idx="104">
                  <c:v>74</c:v>
                </c:pt>
                <c:pt idx="105">
                  <c:v>75</c:v>
                </c:pt>
                <c:pt idx="106">
                  <c:v>76</c:v>
                </c:pt>
                <c:pt idx="107">
                  <c:v>77</c:v>
                </c:pt>
                <c:pt idx="108">
                  <c:v>78</c:v>
                </c:pt>
                <c:pt idx="109">
                  <c:v>79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83</c:v>
                </c:pt>
                <c:pt idx="114">
                  <c:v>84</c:v>
                </c:pt>
                <c:pt idx="115">
                  <c:v>85</c:v>
                </c:pt>
                <c:pt idx="116">
                  <c:v>86</c:v>
                </c:pt>
                <c:pt idx="117">
                  <c:v>87</c:v>
                </c:pt>
                <c:pt idx="118">
                  <c:v>88</c:v>
                </c:pt>
                <c:pt idx="119">
                  <c:v>89</c:v>
                </c:pt>
                <c:pt idx="120">
                  <c:v>90</c:v>
                </c:pt>
              </c:numCache>
            </c:numRef>
          </c:xVal>
          <c:yVal>
            <c:numRef>
              <c:f>'Berry p 353 '!$E$2:$E$122</c:f>
              <c:numCache>
                <c:ptCount val="121"/>
                <c:pt idx="0">
                  <c:v>0.0027846113065225875</c:v>
                </c:pt>
                <c:pt idx="1">
                  <c:v>0.003740084844486318</c:v>
                </c:pt>
                <c:pt idx="2">
                  <c:v>0.004973422808150516</c:v>
                </c:pt>
                <c:pt idx="3">
                  <c:v>0.006547663686016414</c:v>
                </c:pt>
                <c:pt idx="4">
                  <c:v>0.008534427667332967</c:v>
                </c:pt>
                <c:pt idx="5">
                  <c:v>0.011013351360808943</c:v>
                </c:pt>
                <c:pt idx="6">
                  <c:v>0.014070892428383545</c:v>
                </c:pt>
                <c:pt idx="7">
                  <c:v>0.01779839521655961</c:v>
                </c:pt>
                <c:pt idx="8">
                  <c:v>0.022289334641458193</c:v>
                </c:pt>
                <c:pt idx="9">
                  <c:v>0.02763569673066972</c:v>
                </c:pt>
                <c:pt idx="10">
                  <c:v>0.03392351042461803</c:v>
                </c:pt>
                <c:pt idx="11">
                  <c:v>0.041227614919337206</c:v>
                </c:pt>
                <c:pt idx="12">
                  <c:v>0.04960582651343021</c:v>
                </c:pt>
                <c:pt idx="13">
                  <c:v>0.05909275315605275</c:v>
                </c:pt>
                <c:pt idx="14">
                  <c:v>0.0696935864379594</c:v>
                </c:pt>
                <c:pt idx="15">
                  <c:v>0.08137827104225148</c:v>
                </c:pt>
                <c:pt idx="16">
                  <c:v>0.09407650148483901</c:v>
                </c:pt>
                <c:pt idx="17">
                  <c:v>0.10767401649247928</c:v>
                </c:pt>
                <c:pt idx="18">
                  <c:v>0.12201064522394485</c:v>
                </c:pt>
                <c:pt idx="19">
                  <c:v>0.1368805019777572</c:v>
                </c:pt>
                <c:pt idx="20">
                  <c:v>0.15203462589751002</c:v>
                </c:pt>
                <c:pt idx="21">
                  <c:v>0.16718622265398123</c:v>
                </c:pt>
                <c:pt idx="22">
                  <c:v>0.18201849392022781</c:v>
                </c:pt>
                <c:pt idx="23">
                  <c:v>0.19619484976450424</c:v>
                </c:pt>
                <c:pt idx="24">
                  <c:v>0.2093711044638916</c:v>
                </c:pt>
                <c:pt idx="25">
                  <c:v>0.22120907540556717</c:v>
                </c:pt>
                <c:pt idx="26">
                  <c:v>0.2313908557388714</c:v>
                </c:pt>
                <c:pt idx="27">
                  <c:v>0.23963293063918564</c:v>
                </c:pt>
                <c:pt idx="28">
                  <c:v>0.2456992671599387</c:v>
                </c:pt>
                <c:pt idx="29">
                  <c:v>0.24941253606056166</c:v>
                </c:pt>
                <c:pt idx="30">
                  <c:v>0.25066272160016134</c:v>
                </c:pt>
                <c:pt idx="31">
                  <c:v>0.24941253606056166</c:v>
                </c:pt>
                <c:pt idx="32">
                  <c:v>0.2456992671599387</c:v>
                </c:pt>
                <c:pt idx="33">
                  <c:v>0.23963293063918564</c:v>
                </c:pt>
                <c:pt idx="34">
                  <c:v>0.2313908557388714</c:v>
                </c:pt>
                <c:pt idx="35">
                  <c:v>0.22120907540556717</c:v>
                </c:pt>
                <c:pt idx="36">
                  <c:v>0.2093711044638916</c:v>
                </c:pt>
                <c:pt idx="37">
                  <c:v>0.19619484976450424</c:v>
                </c:pt>
                <c:pt idx="38">
                  <c:v>0.18201849392022781</c:v>
                </c:pt>
                <c:pt idx="39">
                  <c:v>0.16718622265398123</c:v>
                </c:pt>
                <c:pt idx="40">
                  <c:v>0.15203462589751002</c:v>
                </c:pt>
                <c:pt idx="41">
                  <c:v>0.1368805019777572</c:v>
                </c:pt>
                <c:pt idx="42">
                  <c:v>0.12201064522394485</c:v>
                </c:pt>
                <c:pt idx="43">
                  <c:v>0.10767401649247928</c:v>
                </c:pt>
                <c:pt idx="44">
                  <c:v>0.09407650148483901</c:v>
                </c:pt>
                <c:pt idx="45">
                  <c:v>0.08137827104225148</c:v>
                </c:pt>
                <c:pt idx="46">
                  <c:v>0.0696935864379594</c:v>
                </c:pt>
                <c:pt idx="47">
                  <c:v>0.05909275315605275</c:v>
                </c:pt>
                <c:pt idx="48">
                  <c:v>0.04960582651343021</c:v>
                </c:pt>
                <c:pt idx="49">
                  <c:v>0.041227614919337206</c:v>
                </c:pt>
                <c:pt idx="50">
                  <c:v>0.03392351042461803</c:v>
                </c:pt>
                <c:pt idx="51">
                  <c:v>0.02763569673066972</c:v>
                </c:pt>
                <c:pt idx="52">
                  <c:v>0.022289334641458193</c:v>
                </c:pt>
                <c:pt idx="53">
                  <c:v>0.01779839521655961</c:v>
                </c:pt>
                <c:pt idx="54">
                  <c:v>0.014070892428383545</c:v>
                </c:pt>
                <c:pt idx="55">
                  <c:v>0.011013351360808943</c:v>
                </c:pt>
                <c:pt idx="56">
                  <c:v>0.008534427667332967</c:v>
                </c:pt>
                <c:pt idx="57">
                  <c:v>0.006547663686016414</c:v>
                </c:pt>
                <c:pt idx="58">
                  <c:v>0.004973422808150516</c:v>
                </c:pt>
                <c:pt idx="59">
                  <c:v>0.003740084844486318</c:v>
                </c:pt>
                <c:pt idx="60">
                  <c:v>0.0027846113065225875</c:v>
                </c:pt>
                <c:pt idx="61">
                  <c:v>0.0020526020826330074</c:v>
                </c:pt>
                <c:pt idx="62">
                  <c:v>0.0014979661632070636</c:v>
                </c:pt>
                <c:pt idx="63">
                  <c:v>0.0010823215277473697</c:v>
                </c:pt>
                <c:pt idx="64">
                  <c:v>0.0007742258104769826</c:v>
                </c:pt>
                <c:pt idx="65">
                  <c:v>0.0005483224771599022</c:v>
                </c:pt>
                <c:pt idx="66">
                  <c:v>0.0003844691592988622</c:v>
                </c:pt>
                <c:pt idx="67">
                  <c:v>0.00026689720275114225</c:v>
                </c:pt>
                <c:pt idx="68">
                  <c:v>0.0001834355859901606</c:v>
                </c:pt>
                <c:pt idx="69">
                  <c:v>0.00012481886118956615</c:v>
                </c:pt>
                <c:pt idx="70">
                  <c:v>8.408797530518584E-05</c:v>
                </c:pt>
                <c:pt idx="71">
                  <c:v>5.608472960059904E-05</c:v>
                </c:pt>
                <c:pt idx="72">
                  <c:v>3.70350060877226E-05</c:v>
                </c:pt>
                <c:pt idx="73">
                  <c:v>2.4212367972253015E-05</c:v>
                </c:pt>
                <c:pt idx="74">
                  <c:v>1.567181029473118E-05</c:v>
                </c:pt>
                <c:pt idx="75">
                  <c:v>1.0042876486236964E-05</c:v>
                </c:pt>
                <c:pt idx="76">
                  <c:v>6.3716825790480945E-06</c:v>
                </c:pt>
                <c:pt idx="77">
                  <c:v>4.002277507025362E-06</c:v>
                </c:pt>
                <c:pt idx="78">
                  <c:v>2.488956573445153E-06</c:v>
                </c:pt>
                <c:pt idx="79">
                  <c:v>1.5324435851382165E-06</c:v>
                </c:pt>
                <c:pt idx="80">
                  <c:v>9.341330265731141E-07</c:v>
                </c:pt>
                <c:pt idx="81">
                  <c:v>5.637544897274107E-07</c:v>
                </c:pt>
                <c:pt idx="82">
                  <c:v>3.3684364283082817E-07</c:v>
                </c:pt>
                <c:pt idx="83">
                  <c:v>1.9926166386943617E-07</c:v>
                </c:pt>
                <c:pt idx="84">
                  <c:v>1.1670143723148296E-07</c:v>
                </c:pt>
                <c:pt idx="85">
                  <c:v>6.766836948262635E-08</c:v>
                </c:pt>
                <c:pt idx="86">
                  <c:v>3.884653388036729E-08</c:v>
                </c:pt>
                <c:pt idx="87">
                  <c:v>2.2078821697267253E-08</c:v>
                </c:pt>
                <c:pt idx="88">
                  <c:v>1.2423860466572948E-08</c:v>
                </c:pt>
                <c:pt idx="89">
                  <c:v>6.9214054922643126E-09</c:v>
                </c:pt>
                <c:pt idx="90">
                  <c:v>3.817588172724998E-09</c:v>
                </c:pt>
                <c:pt idx="91">
                  <c:v>2.0846872725673455E-09</c:v>
                </c:pt>
                <c:pt idx="92">
                  <c:v>1.1270671934807407E-09</c:v>
                </c:pt>
                <c:pt idx="93">
                  <c:v>6.032755960193926E-10</c:v>
                </c:pt>
                <c:pt idx="94">
                  <c:v>3.196971475666074E-10</c:v>
                </c:pt>
                <c:pt idx="95">
                  <c:v>1.6773311814652344E-10</c:v>
                </c:pt>
                <c:pt idx="96">
                  <c:v>8.712763685418738E-11</c:v>
                </c:pt>
                <c:pt idx="97">
                  <c:v>4.480743716574518E-11</c:v>
                </c:pt>
                <c:pt idx="98">
                  <c:v>2.281399432390855E-11</c:v>
                </c:pt>
                <c:pt idx="99">
                  <c:v>1.150031163625776E-11</c:v>
                </c:pt>
                <c:pt idx="100">
                  <c:v>5.739511681522397E-12</c:v>
                </c:pt>
                <c:pt idx="101">
                  <c:v>2.8359419338835066E-12</c:v>
                </c:pt>
                <c:pt idx="102">
                  <c:v>1.38732042356824E-12</c:v>
                </c:pt>
                <c:pt idx="103">
                  <c:v>6.719133661476602E-13</c:v>
                </c:pt>
                <c:pt idx="104">
                  <c:v>3.221861270259989E-13</c:v>
                </c:pt>
                <c:pt idx="105">
                  <c:v>1.5295280546403968E-13</c:v>
                </c:pt>
                <c:pt idx="106">
                  <c:v>7.188944212091376E-14</c:v>
                </c:pt>
                <c:pt idx="107">
                  <c:v>3.345259669767504E-14</c:v>
                </c:pt>
                <c:pt idx="108">
                  <c:v>1.5411737782852483E-14</c:v>
                </c:pt>
                <c:pt idx="109">
                  <c:v>7.029597241513119E-15</c:v>
                </c:pt>
                <c:pt idx="110">
                  <c:v>3.1744342033309476E-15</c:v>
                </c:pt>
                <c:pt idx="111">
                  <c:v>1.4192512059663364E-15</c:v>
                </c:pt>
                <c:pt idx="112">
                  <c:v>6.282163991657269E-16</c:v>
                </c:pt>
                <c:pt idx="113">
                  <c:v>2.7530640895474716E-16</c:v>
                </c:pt>
                <c:pt idx="114">
                  <c:v>1.1944842542042057E-16</c:v>
                </c:pt>
                <c:pt idx="115">
                  <c:v>5.1309950066028427E-17</c:v>
                </c:pt>
                <c:pt idx="116">
                  <c:v>2.182125929835278E-17</c:v>
                </c:pt>
                <c:pt idx="117">
                  <c:v>9.187875107854853E-18</c:v>
                </c:pt>
                <c:pt idx="118">
                  <c:v>3.830076174014213E-18</c:v>
                </c:pt>
                <c:pt idx="119">
                  <c:v>1.5807267217540646E-18</c:v>
                </c:pt>
                <c:pt idx="120">
                  <c:v>6.458969498833516E-19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'Berry p 353 '!$F$1</c:f>
              <c:strCache>
                <c:ptCount val="1"/>
                <c:pt idx="0">
                  <c:v>likelihood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'Berry p 353 '!$D$2:$D$122</c:f>
              <c:numCache>
                <c:ptCount val="121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33</c:v>
                </c:pt>
                <c:pt idx="64">
                  <c:v>34</c:v>
                </c:pt>
                <c:pt idx="65">
                  <c:v>35</c:v>
                </c:pt>
                <c:pt idx="66">
                  <c:v>36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40</c:v>
                </c:pt>
                <c:pt idx="71">
                  <c:v>41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46</c:v>
                </c:pt>
                <c:pt idx="77">
                  <c:v>47</c:v>
                </c:pt>
                <c:pt idx="78">
                  <c:v>48</c:v>
                </c:pt>
                <c:pt idx="79">
                  <c:v>49</c:v>
                </c:pt>
                <c:pt idx="80">
                  <c:v>50</c:v>
                </c:pt>
                <c:pt idx="81">
                  <c:v>51</c:v>
                </c:pt>
                <c:pt idx="82">
                  <c:v>52</c:v>
                </c:pt>
                <c:pt idx="83">
                  <c:v>53</c:v>
                </c:pt>
                <c:pt idx="84">
                  <c:v>54</c:v>
                </c:pt>
                <c:pt idx="85">
                  <c:v>55</c:v>
                </c:pt>
                <c:pt idx="86">
                  <c:v>56</c:v>
                </c:pt>
                <c:pt idx="87">
                  <c:v>57</c:v>
                </c:pt>
                <c:pt idx="88">
                  <c:v>58</c:v>
                </c:pt>
                <c:pt idx="89">
                  <c:v>59</c:v>
                </c:pt>
                <c:pt idx="90">
                  <c:v>60</c:v>
                </c:pt>
                <c:pt idx="91">
                  <c:v>61</c:v>
                </c:pt>
                <c:pt idx="92">
                  <c:v>62</c:v>
                </c:pt>
                <c:pt idx="93">
                  <c:v>63</c:v>
                </c:pt>
                <c:pt idx="94">
                  <c:v>64</c:v>
                </c:pt>
                <c:pt idx="95">
                  <c:v>65</c:v>
                </c:pt>
                <c:pt idx="96">
                  <c:v>66</c:v>
                </c:pt>
                <c:pt idx="97">
                  <c:v>67</c:v>
                </c:pt>
                <c:pt idx="98">
                  <c:v>68</c:v>
                </c:pt>
                <c:pt idx="99">
                  <c:v>69</c:v>
                </c:pt>
                <c:pt idx="100">
                  <c:v>70</c:v>
                </c:pt>
                <c:pt idx="101">
                  <c:v>71</c:v>
                </c:pt>
                <c:pt idx="102">
                  <c:v>72</c:v>
                </c:pt>
                <c:pt idx="103">
                  <c:v>73</c:v>
                </c:pt>
                <c:pt idx="104">
                  <c:v>74</c:v>
                </c:pt>
                <c:pt idx="105">
                  <c:v>75</c:v>
                </c:pt>
                <c:pt idx="106">
                  <c:v>76</c:v>
                </c:pt>
                <c:pt idx="107">
                  <c:v>77</c:v>
                </c:pt>
                <c:pt idx="108">
                  <c:v>78</c:v>
                </c:pt>
                <c:pt idx="109">
                  <c:v>79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83</c:v>
                </c:pt>
                <c:pt idx="114">
                  <c:v>84</c:v>
                </c:pt>
                <c:pt idx="115">
                  <c:v>85</c:v>
                </c:pt>
                <c:pt idx="116">
                  <c:v>86</c:v>
                </c:pt>
                <c:pt idx="117">
                  <c:v>87</c:v>
                </c:pt>
                <c:pt idx="118">
                  <c:v>88</c:v>
                </c:pt>
                <c:pt idx="119">
                  <c:v>89</c:v>
                </c:pt>
                <c:pt idx="120">
                  <c:v>90</c:v>
                </c:pt>
              </c:numCache>
            </c:numRef>
          </c:xVal>
          <c:yVal>
            <c:numRef>
              <c:f>'Berry p 353 '!$F$2:$F$122</c:f>
              <c:numCache>
                <c:ptCount val="121"/>
                <c:pt idx="0">
                  <c:v>9.321366905097416E-05</c:v>
                </c:pt>
                <c:pt idx="1">
                  <c:v>0.00019875073719209524</c:v>
                </c:pt>
                <c:pt idx="2">
                  <c:v>0.0004091199192713634</c:v>
                </c:pt>
                <c:pt idx="3">
                  <c:v>0.0008130274958622381</c:v>
                </c:pt>
                <c:pt idx="4">
                  <c:v>0.001559813134799084</c:v>
                </c:pt>
                <c:pt idx="5">
                  <c:v>0.002889033943437635</c:v>
                </c:pt>
                <c:pt idx="6">
                  <c:v>0.005165893484938893</c:v>
                </c:pt>
                <c:pt idx="7">
                  <c:v>0.008917661466653003</c:v>
                </c:pt>
                <c:pt idx="8">
                  <c:v>0.014861725907798991</c:v>
                </c:pt>
                <c:pt idx="9">
                  <c:v>0.02391113793605632</c:v>
                </c:pt>
                <c:pt idx="10">
                  <c:v>0.03714017738376137</c:v>
                </c:pt>
                <c:pt idx="11">
                  <c:v>0.055692977101871814</c:v>
                </c:pt>
                <c:pt idx="12">
                  <c:v>0.08062498110272318</c:v>
                </c:pt>
                <c:pt idx="13">
                  <c:v>0.11268122227717788</c:v>
                </c:pt>
                <c:pt idx="14">
                  <c:v>0.1520359191736897</c:v>
                </c:pt>
                <c:pt idx="15">
                  <c:v>0.198040306813066</c:v>
                </c:pt>
                <c:pt idx="16">
                  <c:v>0.2490426382238007</c:v>
                </c:pt>
                <c:pt idx="17">
                  <c:v>0.3023476224192745</c:v>
                </c:pt>
                <c:pt idx="18">
                  <c:v>0.3543660753043646</c:v>
                </c:pt>
                <c:pt idx="19">
                  <c:v>0.40096868023878357</c:v>
                </c:pt>
                <c:pt idx="20">
                  <c:v>0.43800744758167975</c:v>
                </c:pt>
                <c:pt idx="21">
                  <c:v>0.46191840874018797</c:v>
                </c:pt>
                <c:pt idx="22">
                  <c:v>0.470285704373724</c:v>
                </c:pt>
                <c:pt idx="23">
                  <c:v>0.4622437159807187</c:v>
                </c:pt>
                <c:pt idx="24">
                  <c:v>0.4386246005889024</c:v>
                </c:pt>
                <c:pt idx="25">
                  <c:v>0.40181642669344053</c:v>
                </c:pt>
                <c:pt idx="26">
                  <c:v>0.3553653832529944</c:v>
                </c:pt>
                <c:pt idx="27">
                  <c:v>0.3034137685310103</c:v>
                </c:pt>
                <c:pt idx="28">
                  <c:v>0.2500968262895693</c:v>
                </c:pt>
                <c:pt idx="29">
                  <c:v>0.19901866471349317</c:v>
                </c:pt>
                <c:pt idx="30">
                  <c:v>0.1528946070361078</c:v>
                </c:pt>
                <c:pt idx="31">
                  <c:v>0.11339744190223273</c:v>
                </c:pt>
                <c:pt idx="32">
                  <c:v>0.08119458745925197</c:v>
                </c:pt>
                <c:pt idx="33">
                  <c:v>0.05612594069737461</c:v>
                </c:pt>
                <c:pt idx="34">
                  <c:v>0.03745526879183886</c:v>
                </c:pt>
                <c:pt idx="35">
                  <c:v>0.024130978604194154</c:v>
                </c:pt>
                <c:pt idx="36">
                  <c:v>0.015008928289263718</c:v>
                </c:pt>
                <c:pt idx="37">
                  <c:v>0.009012331586401572</c:v>
                </c:pt>
                <c:pt idx="38">
                  <c:v>0.0052244114568904074</c:v>
                </c:pt>
                <c:pt idx="39">
                  <c:v>0.0029238178672349813</c:v>
                </c:pt>
                <c:pt idx="40">
                  <c:v>0.0015797049891189342</c:v>
                </c:pt>
                <c:pt idx="41">
                  <c:v>0.0008239756834616819</c:v>
                </c:pt>
                <c:pt idx="42">
                  <c:v>0.0004149211112712796</c:v>
                </c:pt>
                <c:pt idx="43">
                  <c:v>0.00020171091570619259</c:v>
                </c:pt>
                <c:pt idx="44">
                  <c:v>9.466861011390446E-05</c:v>
                </c:pt>
                <c:pt idx="45">
                  <c:v>4.289388001413373E-05</c:v>
                </c:pt>
                <c:pt idx="46">
                  <c:v>1.8762789044708275E-05</c:v>
                </c:pt>
                <c:pt idx="47">
                  <c:v>7.923411113773702E-06</c:v>
                </c:pt>
                <c:pt idx="48">
                  <c:v>3.230276637137773E-06</c:v>
                </c:pt>
                <c:pt idx="49">
                  <c:v>1.2713934626394584E-06</c:v>
                </c:pt>
                <c:pt idx="50">
                  <c:v>4.830954677851197E-07</c:v>
                </c:pt>
                <c:pt idx="51">
                  <c:v>1.7721426741348218E-07</c:v>
                </c:pt>
                <c:pt idx="52">
                  <c:v>6.275916198467784E-08</c:v>
                </c:pt>
                <c:pt idx="53">
                  <c:v>2.1456966319827158E-08</c:v>
                </c:pt>
                <c:pt idx="54">
                  <c:v>7.08226600698638E-09</c:v>
                </c:pt>
                <c:pt idx="55">
                  <c:v>2.2567782172689876E-09</c:v>
                </c:pt>
                <c:pt idx="56">
                  <c:v>6.942537902677625E-10</c:v>
                </c:pt>
                <c:pt idx="57">
                  <c:v>2.0618656767173073E-10</c:v>
                </c:pt>
                <c:pt idx="58">
                  <c:v>5.91173843281058E-11</c:v>
                </c:pt>
                <c:pt idx="59">
                  <c:v>1.6363748006325134E-11</c:v>
                </c:pt>
                <c:pt idx="60">
                  <c:v>4.372834966760575E-12</c:v>
                </c:pt>
                <c:pt idx="61">
                  <c:v>1.1281221406628732E-12</c:v>
                </c:pt>
                <c:pt idx="62">
                  <c:v>2.8097125416064954E-13</c:v>
                </c:pt>
                <c:pt idx="63">
                  <c:v>6.755856072180102E-14</c:v>
                </c:pt>
                <c:pt idx="64">
                  <c:v>1.5682367212820557E-14</c:v>
                </c:pt>
                <c:pt idx="65">
                  <c:v>3.5144355280619305E-15</c:v>
                </c:pt>
                <c:pt idx="66">
                  <c:v>7.603477652880031E-16</c:v>
                </c:pt>
                <c:pt idx="67">
                  <c:v>1.5881140888746639E-16</c:v>
                </c:pt>
                <c:pt idx="68">
                  <c:v>3.202313563467529E-17</c:v>
                </c:pt>
                <c:pt idx="69">
                  <c:v>6.233884371614674E-18</c:v>
                </c:pt>
                <c:pt idx="70">
                  <c:v>1.1715649270704207E-18</c:v>
                </c:pt>
                <c:pt idx="71">
                  <c:v>2.1256253097409265E-19</c:v>
                </c:pt>
                <c:pt idx="72">
                  <c:v>3.7232293958367253E-20</c:v>
                </c:pt>
                <c:pt idx="73">
                  <c:v>6.296012891336609E-21</c:v>
                </c:pt>
                <c:pt idx="74">
                  <c:v>1.0278367787836483E-21</c:v>
                </c:pt>
                <c:pt idx="75">
                  <c:v>1.6199269500090374E-22</c:v>
                </c:pt>
                <c:pt idx="76">
                  <c:v>2.464787250881363E-23</c:v>
                </c:pt>
                <c:pt idx="77">
                  <c:v>3.6205635822918906E-24</c:v>
                </c:pt>
                <c:pt idx="78">
                  <c:v>5.134352122670909E-25</c:v>
                </c:pt>
                <c:pt idx="79">
                  <c:v>7.029231601317904E-26</c:v>
                </c:pt>
                <c:pt idx="80">
                  <c:v>9.290579140033353E-27</c:v>
                </c:pt>
                <c:pt idx="81">
                  <c:v>1.1854696859221532E-27</c:v>
                </c:pt>
                <c:pt idx="82">
                  <c:v>1.4603294725364904E-28</c:v>
                </c:pt>
                <c:pt idx="83">
                  <c:v>1.736696700208445E-29</c:v>
                </c:pt>
                <c:pt idx="84">
                  <c:v>1.993929686817299E-30</c:v>
                </c:pt>
                <c:pt idx="85">
                  <c:v>2.2100822229660067E-31</c:v>
                </c:pt>
                <c:pt idx="86">
                  <c:v>2.3649379729420452E-32</c:v>
                </c:pt>
                <c:pt idx="87">
                  <c:v>2.4431144337956265E-33</c:v>
                </c:pt>
                <c:pt idx="88">
                  <c:v>2.4365795554726977E-34</c:v>
                </c:pt>
                <c:pt idx="89">
                  <c:v>2.34601137614058E-35</c:v>
                </c:pt>
                <c:pt idx="90">
                  <c:v>2.1806821221276374E-36</c:v>
                </c:pt>
                <c:pt idx="91">
                  <c:v>1.956894190784859E-37</c:v>
                </c:pt>
                <c:pt idx="92">
                  <c:v>1.6953331587349133E-38</c:v>
                </c:pt>
                <c:pt idx="93">
                  <c:v>1.4179323149873074E-39</c:v>
                </c:pt>
                <c:pt idx="94">
                  <c:v>1.1449029534357024E-40</c:v>
                </c:pt>
                <c:pt idx="95">
                  <c:v>8.924719649822528E-42</c:v>
                </c:pt>
                <c:pt idx="96">
                  <c:v>6.7163484715955065E-43</c:v>
                </c:pt>
                <c:pt idx="97">
                  <c:v>4.879604138229722E-44</c:v>
                </c:pt>
                <c:pt idx="98">
                  <c:v>3.422541259672105E-45</c:v>
                </c:pt>
                <c:pt idx="99">
                  <c:v>2.3175308570018394E-46</c:v>
                </c:pt>
                <c:pt idx="100">
                  <c:v>1.5150085707789658E-47</c:v>
                </c:pt>
                <c:pt idx="101">
                  <c:v>9.561309701549384E-49</c:v>
                </c:pt>
                <c:pt idx="102">
                  <c:v>5.825489357154531E-50</c:v>
                </c:pt>
                <c:pt idx="103">
                  <c:v>3.426574448822735E-51</c:v>
                </c:pt>
                <c:pt idx="104">
                  <c:v>1.9458110376000394E-52</c:v>
                </c:pt>
                <c:pt idx="105">
                  <c:v>1.0667284660881576E-53</c:v>
                </c:pt>
                <c:pt idx="106">
                  <c:v>5.6457265334802255E-55</c:v>
                </c:pt>
                <c:pt idx="107">
                  <c:v>2.884685842079994E-56</c:v>
                </c:pt>
                <c:pt idx="108">
                  <c:v>1.4229509814467492E-57</c:v>
                </c:pt>
                <c:pt idx="109">
                  <c:v>6.776322823057225E-59</c:v>
                </c:pt>
                <c:pt idx="110">
                  <c:v>3.1153795663223717E-60</c:v>
                </c:pt>
                <c:pt idx="111">
                  <c:v>1.3827401647349088E-61</c:v>
                </c:pt>
                <c:pt idx="112">
                  <c:v>5.924925864137613E-63</c:v>
                </c:pt>
                <c:pt idx="113">
                  <c:v>2.4509699950386194E-64</c:v>
                </c:pt>
                <c:pt idx="114">
                  <c:v>9.788266838185347E-66</c:v>
                </c:pt>
                <c:pt idx="115">
                  <c:v>3.773864798580969E-67</c:v>
                </c:pt>
                <c:pt idx="116">
                  <c:v>1.4046871377287143E-68</c:v>
                </c:pt>
                <c:pt idx="117">
                  <c:v>5.0476078349659795E-70</c:v>
                </c:pt>
                <c:pt idx="118">
                  <c:v>1.7510733456090858E-71</c:v>
                </c:pt>
                <c:pt idx="119">
                  <c:v>5.86456494964974E-73</c:v>
                </c:pt>
                <c:pt idx="120">
                  <c:v>1.8961818925789513E-74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'Berry p 353 '!$G$1</c:f>
              <c:strCache>
                <c:ptCount val="1"/>
                <c:pt idx="0">
                  <c:v>posterior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'Berry p 353 '!$D$2:$D$122</c:f>
              <c:numCache>
                <c:ptCount val="121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33</c:v>
                </c:pt>
                <c:pt idx="64">
                  <c:v>34</c:v>
                </c:pt>
                <c:pt idx="65">
                  <c:v>35</c:v>
                </c:pt>
                <c:pt idx="66">
                  <c:v>36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40</c:v>
                </c:pt>
                <c:pt idx="71">
                  <c:v>41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46</c:v>
                </c:pt>
                <c:pt idx="77">
                  <c:v>47</c:v>
                </c:pt>
                <c:pt idx="78">
                  <c:v>48</c:v>
                </c:pt>
                <c:pt idx="79">
                  <c:v>49</c:v>
                </c:pt>
                <c:pt idx="80">
                  <c:v>50</c:v>
                </c:pt>
                <c:pt idx="81">
                  <c:v>51</c:v>
                </c:pt>
                <c:pt idx="82">
                  <c:v>52</c:v>
                </c:pt>
                <c:pt idx="83">
                  <c:v>53</c:v>
                </c:pt>
                <c:pt idx="84">
                  <c:v>54</c:v>
                </c:pt>
                <c:pt idx="85">
                  <c:v>55</c:v>
                </c:pt>
                <c:pt idx="86">
                  <c:v>56</c:v>
                </c:pt>
                <c:pt idx="87">
                  <c:v>57</c:v>
                </c:pt>
                <c:pt idx="88">
                  <c:v>58</c:v>
                </c:pt>
                <c:pt idx="89">
                  <c:v>59</c:v>
                </c:pt>
                <c:pt idx="90">
                  <c:v>60</c:v>
                </c:pt>
                <c:pt idx="91">
                  <c:v>61</c:v>
                </c:pt>
                <c:pt idx="92">
                  <c:v>62</c:v>
                </c:pt>
                <c:pt idx="93">
                  <c:v>63</c:v>
                </c:pt>
                <c:pt idx="94">
                  <c:v>64</c:v>
                </c:pt>
                <c:pt idx="95">
                  <c:v>65</c:v>
                </c:pt>
                <c:pt idx="96">
                  <c:v>66</c:v>
                </c:pt>
                <c:pt idx="97">
                  <c:v>67</c:v>
                </c:pt>
                <c:pt idx="98">
                  <c:v>68</c:v>
                </c:pt>
                <c:pt idx="99">
                  <c:v>69</c:v>
                </c:pt>
                <c:pt idx="100">
                  <c:v>70</c:v>
                </c:pt>
                <c:pt idx="101">
                  <c:v>71</c:v>
                </c:pt>
                <c:pt idx="102">
                  <c:v>72</c:v>
                </c:pt>
                <c:pt idx="103">
                  <c:v>73</c:v>
                </c:pt>
                <c:pt idx="104">
                  <c:v>74</c:v>
                </c:pt>
                <c:pt idx="105">
                  <c:v>75</c:v>
                </c:pt>
                <c:pt idx="106">
                  <c:v>76</c:v>
                </c:pt>
                <c:pt idx="107">
                  <c:v>77</c:v>
                </c:pt>
                <c:pt idx="108">
                  <c:v>78</c:v>
                </c:pt>
                <c:pt idx="109">
                  <c:v>79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83</c:v>
                </c:pt>
                <c:pt idx="114">
                  <c:v>84</c:v>
                </c:pt>
                <c:pt idx="115">
                  <c:v>85</c:v>
                </c:pt>
                <c:pt idx="116">
                  <c:v>86</c:v>
                </c:pt>
                <c:pt idx="117">
                  <c:v>87</c:v>
                </c:pt>
                <c:pt idx="118">
                  <c:v>88</c:v>
                </c:pt>
                <c:pt idx="119">
                  <c:v>89</c:v>
                </c:pt>
                <c:pt idx="120">
                  <c:v>90</c:v>
                </c:pt>
              </c:numCache>
            </c:numRef>
          </c:xVal>
          <c:yVal>
            <c:numRef>
              <c:f>'Berry p 353 '!$G$2:$G$122</c:f>
              <c:numCache>
                <c:ptCount val="121"/>
                <c:pt idx="0">
                  <c:v>2.863221451591723E-53</c:v>
                </c:pt>
                <c:pt idx="1">
                  <c:v>1.2922979858983575E-48</c:v>
                </c:pt>
                <c:pt idx="2">
                  <c:v>3.557095449259743E-44</c:v>
                </c:pt>
                <c:pt idx="3">
                  <c:v>5.971088302556866E-40</c:v>
                </c:pt>
                <c:pt idx="4">
                  <c:v>6.112749400333453E-36</c:v>
                </c:pt>
                <c:pt idx="5">
                  <c:v>3.816320260253391E-32</c:v>
                </c:pt>
                <c:pt idx="6">
                  <c:v>1.453041965546123E-28</c:v>
                </c:pt>
                <c:pt idx="7">
                  <c:v>3.3739343288355753E-25</c:v>
                </c:pt>
                <c:pt idx="8">
                  <c:v>4.777714740078726E-22</c:v>
                </c:pt>
                <c:pt idx="9">
                  <c:v>4.1259972124281906E-19</c:v>
                </c:pt>
                <c:pt idx="10">
                  <c:v>2.173015217318425E-16</c:v>
                </c:pt>
                <c:pt idx="11">
                  <c:v>6.979458484076543E-14</c:v>
                </c:pt>
                <c:pt idx="12">
                  <c:v>1.3671174042260164E-11</c:v>
                </c:pt>
                <c:pt idx="13">
                  <c:v>1.6331084250173541E-09</c:v>
                </c:pt>
                <c:pt idx="14">
                  <c:v>1.1897325664294601E-07</c:v>
                </c:pt>
                <c:pt idx="15">
                  <c:v>5.2857765907547905E-06</c:v>
                </c:pt>
                <c:pt idx="16">
                  <c:v>0.00014321660686848607</c:v>
                </c:pt>
                <c:pt idx="17">
                  <c:v>0.002366481317074062</c:v>
                </c:pt>
                <c:pt idx="18">
                  <c:v>0.02384722797244657</c:v>
                </c:pt>
                <c:pt idx="19">
                  <c:v>0.1465540585670081</c:v>
                </c:pt>
                <c:pt idx="20">
                  <c:v>0.5492662568558182</c:v>
                </c:pt>
                <c:pt idx="21">
                  <c:v>1.2554317644031034</c:v>
                </c:pt>
                <c:pt idx="22">
                  <c:v>1.7499612378431444</c:v>
                </c:pt>
                <c:pt idx="23">
                  <c:v>1.4876092444526678</c:v>
                </c:pt>
                <c:pt idx="24">
                  <c:v>0.7712131590937827</c:v>
                </c:pt>
                <c:pt idx="25">
                  <c:v>0.24382886508786444</c:v>
                </c:pt>
                <c:pt idx="26">
                  <c:v>0.047013320543559084</c:v>
                </c:pt>
                <c:pt idx="27">
                  <c:v>0.005528175970517176</c:v>
                </c:pt>
                <c:pt idx="28">
                  <c:v>0.0003964312798296911</c:v>
                </c:pt>
                <c:pt idx="29">
                  <c:v>1.7337205359673653E-05</c:v>
                </c:pt>
                <c:pt idx="30">
                  <c:v>4.6239741294281776E-07</c:v>
                </c:pt>
                <c:pt idx="31">
                  <c:v>7.521021340710465E-09</c:v>
                </c:pt>
                <c:pt idx="32">
                  <c:v>7.460421579040281E-11</c:v>
                </c:pt>
                <c:pt idx="33">
                  <c:v>4.5131008818256085E-13</c:v>
                </c:pt>
                <c:pt idx="34">
                  <c:v>1.664990793959555E-15</c:v>
                </c:pt>
                <c:pt idx="35">
                  <c:v>3.7460515966867286E-18</c:v>
                </c:pt>
                <c:pt idx="36">
                  <c:v>5.139972512154583E-21</c:v>
                </c:pt>
                <c:pt idx="37">
                  <c:v>4.301034847377297E-24</c:v>
                </c:pt>
                <c:pt idx="38">
                  <c:v>2.1948773119658038E-27</c:v>
                </c:pt>
                <c:pt idx="39">
                  <c:v>6.830817157222942E-31</c:v>
                </c:pt>
                <c:pt idx="40">
                  <c:v>1.29646320368043E-34</c:v>
                </c:pt>
                <c:pt idx="41">
                  <c:v>1.500627333904489E-38</c:v>
                </c:pt>
                <c:pt idx="42">
                  <c:v>1.0592796616718956E-42</c:v>
                </c:pt>
                <c:pt idx="43">
                  <c:v>4.560091300835645E-47</c:v>
                </c:pt>
                <c:pt idx="44">
                  <c:v>1.1971858236173497E-51</c:v>
                </c:pt>
                <c:pt idx="45">
                  <c:v>1.9167907999963286E-56</c:v>
                </c:pt>
                <c:pt idx="46">
                  <c:v>1.871599800263023E-61</c:v>
                </c:pt>
                <c:pt idx="47">
                  <c:v>1.1144905422730725E-66</c:v>
                </c:pt>
                <c:pt idx="48">
                  <c:v>4.047295440561121E-72</c:v>
                </c:pt>
                <c:pt idx="49">
                  <c:v>8.963519165328236E-78</c:v>
                </c:pt>
                <c:pt idx="50">
                  <c:v>1.2106464093372808E-83</c:v>
                </c:pt>
                <c:pt idx="51">
                  <c:v>9.971975628364608E-90</c:v>
                </c:pt>
                <c:pt idx="52">
                  <c:v>5.009221336539891E-96</c:v>
                </c:pt>
                <c:pt idx="53">
                  <c:v>1.5345617127308737E-102</c:v>
                </c:pt>
                <c:pt idx="54">
                  <c:v>2.8669731006242913E-109</c:v>
                </c:pt>
                <c:pt idx="55">
                  <c:v>3.2665401550196754E-116</c:v>
                </c:pt>
                <c:pt idx="56">
                  <c:v>2.2697472969729765E-123</c:v>
                </c:pt>
                <c:pt idx="57">
                  <c:v>9.618163094817397E-131</c:v>
                </c:pt>
                <c:pt idx="58">
                  <c:v>2.485603718133301E-138</c:v>
                </c:pt>
                <c:pt idx="59">
                  <c:v>3.917389599085342E-146</c:v>
                </c:pt>
                <c:pt idx="60">
                  <c:v>3.7651888607409235E-154</c:v>
                </c:pt>
                <c:pt idx="61">
                  <c:v>2.206997736016208E-162</c:v>
                </c:pt>
                <c:pt idx="62">
                  <c:v>7.889366531426726E-171</c:v>
                </c:pt>
                <c:pt idx="63">
                  <c:v>1.719917052180044E-179</c:v>
                </c:pt>
                <c:pt idx="64">
                  <c:v>2.286641043800226E-188</c:v>
                </c:pt>
                <c:pt idx="65">
                  <c:v>1.8540165645060103E-197</c:v>
                </c:pt>
                <c:pt idx="66">
                  <c:v>9.167572404473574E-207</c:v>
                </c:pt>
                <c:pt idx="67">
                  <c:v>2.7645230195913554E-216</c:v>
                </c:pt>
                <c:pt idx="68">
                  <c:v>5.084066186135328E-226</c:v>
                </c:pt>
                <c:pt idx="69">
                  <c:v>5.702001196424795E-236</c:v>
                </c:pt>
                <c:pt idx="70">
                  <c:v>3.900035280157762E-246</c:v>
                </c:pt>
                <c:pt idx="71">
                  <c:v>1.6268027226580286E-256</c:v>
                </c:pt>
                <c:pt idx="72">
                  <c:v>4.1383419045903145E-267</c:v>
                </c:pt>
                <c:pt idx="73">
                  <c:v>6.420117403530584E-278</c:v>
                </c:pt>
                <c:pt idx="74">
                  <c:v>6.0741385598132375E-289</c:v>
                </c:pt>
                <c:pt idx="75">
                  <c:v>3.504705598940572E-300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axId val="49562004"/>
        <c:axId val="43404853"/>
      </c:scatterChart>
      <c:valAx>
        <c:axId val="49562004"/>
        <c:scaling>
          <c:orientation val="minMax"/>
          <c:max val="4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404853"/>
        <c:crosses val="autoZero"/>
        <c:crossBetween val="midCat"/>
        <c:dispUnits/>
      </c:valAx>
      <c:valAx>
        <c:axId val="43404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620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6</xdr:row>
      <xdr:rowOff>9525</xdr:rowOff>
    </xdr:from>
    <xdr:to>
      <xdr:col>15</xdr:col>
      <xdr:colOff>428625</xdr:colOff>
      <xdr:row>41</xdr:row>
      <xdr:rowOff>0</xdr:rowOff>
    </xdr:to>
    <xdr:graphicFrame>
      <xdr:nvGraphicFramePr>
        <xdr:cNvPr id="1" name="Chart 4"/>
        <xdr:cNvGraphicFramePr/>
      </xdr:nvGraphicFramePr>
      <xdr:xfrm>
        <a:off x="3400425" y="981075"/>
        <a:ext cx="68103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152400</xdr:rowOff>
    </xdr:from>
    <xdr:to>
      <xdr:col>13</xdr:col>
      <xdr:colOff>419100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933575" y="152400"/>
        <a:ext cx="6829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76200</xdr:rowOff>
    </xdr:from>
    <xdr:to>
      <xdr:col>13</xdr:col>
      <xdr:colOff>228600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981200" y="76200"/>
        <a:ext cx="68103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uart@phon.ucl.ac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7"/>
  <sheetViews>
    <sheetView workbookViewId="0" topLeftCell="A1">
      <selection activeCell="D37" sqref="D37"/>
    </sheetView>
  </sheetViews>
  <sheetFormatPr defaultColWidth="9.140625" defaultRowHeight="12.75"/>
  <sheetData>
    <row r="2" ht="12.75">
      <c r="A2" t="s">
        <v>10</v>
      </c>
    </row>
    <row r="3" ht="12.75">
      <c r="A3" t="s">
        <v>12</v>
      </c>
    </row>
    <row r="4" ht="12.75">
      <c r="A4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18</v>
      </c>
    </row>
    <row r="11" ht="12.75">
      <c r="A11" t="s">
        <v>17</v>
      </c>
    </row>
    <row r="12" ht="12.75">
      <c r="A12" t="s">
        <v>19</v>
      </c>
    </row>
    <row r="14" ht="12.75">
      <c r="A14" t="s">
        <v>21</v>
      </c>
    </row>
    <row r="15" ht="12.75">
      <c r="A15" t="s">
        <v>22</v>
      </c>
    </row>
    <row r="16" ht="12.75">
      <c r="A16" t="s">
        <v>31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1" ht="12.75">
      <c r="A21" s="2" t="s">
        <v>23</v>
      </c>
    </row>
    <row r="22" ht="12.75">
      <c r="A22" t="s">
        <v>24</v>
      </c>
    </row>
    <row r="23" ht="12.75">
      <c r="A23" t="s">
        <v>25</v>
      </c>
    </row>
    <row r="25" ht="12.75">
      <c r="A25" t="s">
        <v>26</v>
      </c>
    </row>
    <row r="27" ht="12.75">
      <c r="A27" s="3" t="s">
        <v>27</v>
      </c>
    </row>
  </sheetData>
  <hyperlinks>
    <hyperlink ref="A27" r:id="rId1" display="stuart@phon.ucl.ac.uk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2.140625" style="0" customWidth="1"/>
    <col min="5" max="5" width="12.421875" style="0" bestFit="1" customWidth="1"/>
    <col min="7" max="7" width="12.421875" style="0" bestFit="1" customWidth="1"/>
  </cols>
  <sheetData>
    <row r="1" spans="1:7" ht="12.75">
      <c r="A1" t="s">
        <v>7</v>
      </c>
      <c r="D1" t="s">
        <v>6</v>
      </c>
      <c r="E1" t="s">
        <v>0</v>
      </c>
      <c r="F1" t="s">
        <v>4</v>
      </c>
      <c r="G1" t="s">
        <v>5</v>
      </c>
    </row>
    <row r="2" spans="1:7" ht="12.75">
      <c r="A2" t="s">
        <v>1</v>
      </c>
      <c r="B2">
        <v>100</v>
      </c>
      <c r="D2">
        <v>0</v>
      </c>
      <c r="E2">
        <f>(1/$B$3*SQRT(2*3.14159))*EXP(-((($D2-$B$2)/$B$3)^2)/2)</f>
        <v>3.732587565669072E-11</v>
      </c>
      <c r="F2">
        <f>(1/$B$9*SQRT(2*3.14159))*EXP(-((($D2-$B$8)/$B$9)^2)/2)</f>
        <v>4.204398765259292E-05</v>
      </c>
      <c r="G2">
        <f>(1/$B$18*SQRT(2*3.14159))*EXP(-((($D2-$B$19)/$B$18)^2)/2)</f>
        <v>2.4967231255433053E-11</v>
      </c>
    </row>
    <row r="3" spans="1:7" ht="12.75">
      <c r="A3" t="s">
        <v>2</v>
      </c>
      <c r="B3">
        <v>15</v>
      </c>
      <c r="D3">
        <f>1+D2</f>
        <v>1</v>
      </c>
      <c r="E3">
        <f aca="true" t="shared" si="0" ref="E3:E66">(1/$B$3*SQRT(2*3.14159))*EXP(-((($D3-$B$2)/$B$3)^2)/2)</f>
        <v>5.808509123612492E-11</v>
      </c>
      <c r="F3">
        <f aca="true" t="shared" si="1" ref="F3:F66">(1/$B$9*SQRT(2*3.14159))*EXP(-((($D3-$B$8)/$B$9)^2)/2)</f>
        <v>5.128849178236624E-05</v>
      </c>
      <c r="G3">
        <f aca="true" t="shared" si="2" ref="G3:G66">(1/$B$18*SQRT(2*3.14159))*EXP(-((($D3-$B$19)/$B$18)^2)/2)</f>
        <v>3.928442399037494E-11</v>
      </c>
    </row>
    <row r="4" spans="1:7" ht="12.75">
      <c r="A4" t="s">
        <v>8</v>
      </c>
      <c r="B4">
        <f>1/(B3^2)</f>
        <v>0.0044444444444444444</v>
      </c>
      <c r="D4">
        <f aca="true" t="shared" si="3" ref="D4:D67">1+D3</f>
        <v>2</v>
      </c>
      <c r="E4">
        <f t="shared" si="0"/>
        <v>8.998894266248116E-11</v>
      </c>
      <c r="F4">
        <f t="shared" si="1"/>
        <v>6.240943059478307E-05</v>
      </c>
      <c r="G4">
        <f t="shared" si="2"/>
        <v>6.152900316015607E-11</v>
      </c>
    </row>
    <row r="5" spans="4:7" ht="12.75">
      <c r="D5">
        <f t="shared" si="3"/>
        <v>3</v>
      </c>
      <c r="E5">
        <f t="shared" si="0"/>
        <v>1.3879806913016865E-10</v>
      </c>
      <c r="F5">
        <f t="shared" si="1"/>
        <v>7.575211730976266E-05</v>
      </c>
      <c r="G5">
        <f t="shared" si="2"/>
        <v>9.592876473062424E-11</v>
      </c>
    </row>
    <row r="6" spans="4:7" ht="12.75">
      <c r="D6">
        <f t="shared" si="3"/>
        <v>4</v>
      </c>
      <c r="E6">
        <f t="shared" si="0"/>
        <v>2.131314317110716E-10</v>
      </c>
      <c r="F6">
        <f t="shared" si="1"/>
        <v>9.17177929950803E-05</v>
      </c>
      <c r="G6">
        <f t="shared" si="2"/>
        <v>1.4887689715326738E-10</v>
      </c>
    </row>
    <row r="7" spans="1:7" ht="12.75">
      <c r="A7" t="s">
        <v>20</v>
      </c>
      <c r="D7">
        <f t="shared" si="3"/>
        <v>5</v>
      </c>
      <c r="E7">
        <f t="shared" si="0"/>
        <v>3.2582273315426785E-10</v>
      </c>
      <c r="F7">
        <f t="shared" si="1"/>
        <v>0.00011077115375907959</v>
      </c>
      <c r="G7">
        <f t="shared" si="2"/>
        <v>2.2999333411919362E-10</v>
      </c>
    </row>
    <row r="8" spans="1:7" ht="12.75">
      <c r="A8" t="s">
        <v>1</v>
      </c>
      <c r="B8">
        <v>80</v>
      </c>
      <c r="D8">
        <f t="shared" si="3"/>
        <v>6</v>
      </c>
      <c r="E8">
        <f t="shared" si="0"/>
        <v>4.958896738073836E-10</v>
      </c>
      <c r="F8">
        <f t="shared" si="1"/>
        <v>0.00013344860137557113</v>
      </c>
      <c r="G8">
        <f t="shared" si="2"/>
        <v>3.5368176809211297E-10</v>
      </c>
    </row>
    <row r="9" spans="1:7" ht="12.75">
      <c r="A9" t="s">
        <v>2</v>
      </c>
      <c r="B9">
        <v>20</v>
      </c>
      <c r="D9">
        <f t="shared" si="3"/>
        <v>7</v>
      </c>
      <c r="E9">
        <f t="shared" si="0"/>
        <v>7.513781289871604E-10</v>
      </c>
      <c r="F9">
        <f t="shared" si="1"/>
        <v>0.00016036723360321296</v>
      </c>
      <c r="G9">
        <f t="shared" si="2"/>
        <v>5.414016568725919E-10</v>
      </c>
    </row>
    <row r="10" spans="1:7" ht="12.75">
      <c r="A10" t="s">
        <v>3</v>
      </c>
      <c r="B10">
        <v>2</v>
      </c>
      <c r="D10">
        <f>1+D9</f>
        <v>8</v>
      </c>
      <c r="E10">
        <f t="shared" si="0"/>
        <v>1.1334486160532656E-09</v>
      </c>
      <c r="F10">
        <f t="shared" si="1"/>
        <v>0.0001922345796494311</v>
      </c>
      <c r="G10">
        <f t="shared" si="2"/>
        <v>8.249658512711702E-10</v>
      </c>
    </row>
    <row r="11" spans="1:7" ht="12.75">
      <c r="A11" t="s">
        <v>8</v>
      </c>
      <c r="B11">
        <f>B10/((B9*(1+(20/(B10^2))))^2)</f>
        <v>0.0001388888888888889</v>
      </c>
      <c r="D11">
        <f t="shared" si="3"/>
        <v>9</v>
      </c>
      <c r="E11">
        <f t="shared" si="0"/>
        <v>1.7022170092058269E-09</v>
      </c>
      <c r="F11">
        <f t="shared" si="1"/>
        <v>0.00022985907305515463</v>
      </c>
      <c r="G11">
        <f t="shared" si="2"/>
        <v>1.2513011579918751E-09</v>
      </c>
    </row>
    <row r="12" spans="1:7" ht="12.75">
      <c r="A12" t="s">
        <v>9</v>
      </c>
      <c r="B12">
        <f>B10/(B9^2)</f>
        <v>0.005</v>
      </c>
      <c r="D12">
        <f t="shared" si="3"/>
        <v>10</v>
      </c>
      <c r="E12">
        <f t="shared" si="0"/>
        <v>2.5450587818166655E-09</v>
      </c>
      <c r="F12">
        <f t="shared" si="1"/>
        <v>0.0002741612385799511</v>
      </c>
      <c r="G12">
        <f t="shared" si="2"/>
        <v>1.8892838184249815E-09</v>
      </c>
    </row>
    <row r="13" spans="4:7" ht="12.75">
      <c r="D13">
        <f t="shared" si="3"/>
        <v>11</v>
      </c>
      <c r="E13">
        <f t="shared" si="0"/>
        <v>3.788353623163596E-09</v>
      </c>
      <c r="F13">
        <f t="shared" si="1"/>
        <v>0.00032618555132229635</v>
      </c>
      <c r="G13">
        <f t="shared" si="2"/>
        <v>2.839501137017215E-09</v>
      </c>
    </row>
    <row r="14" spans="4:7" ht="12.75">
      <c r="D14">
        <f t="shared" si="3"/>
        <v>12</v>
      </c>
      <c r="E14">
        <f t="shared" si="0"/>
        <v>5.614007746697622E-09</v>
      </c>
      <c r="F14">
        <f t="shared" si="1"/>
        <v>0.0003871129052384913</v>
      </c>
      <c r="G14">
        <f t="shared" si="2"/>
        <v>4.248116052894858E-09</v>
      </c>
    </row>
    <row r="15" spans="4:7" ht="12.75">
      <c r="D15">
        <f t="shared" si="3"/>
        <v>13</v>
      </c>
      <c r="E15">
        <f t="shared" si="0"/>
        <v>8.282573644381964E-09</v>
      </c>
      <c r="F15">
        <f t="shared" si="1"/>
        <v>0.000458273604406918</v>
      </c>
      <c r="G15">
        <f t="shared" si="2"/>
        <v>6.326451483699146E-09</v>
      </c>
    </row>
    <row r="16" spans="1:7" ht="12.75">
      <c r="A16" t="s">
        <v>5</v>
      </c>
      <c r="D16">
        <f t="shared" si="3"/>
        <v>14</v>
      </c>
      <c r="E16">
        <f t="shared" si="0"/>
        <v>1.2165428397114335E-08</v>
      </c>
      <c r="F16">
        <f t="shared" si="1"/>
        <v>0.0005411607638736848</v>
      </c>
      <c r="G16">
        <f t="shared" si="2"/>
        <v>9.37850198742019E-09</v>
      </c>
    </row>
    <row r="17" spans="1:7" ht="12.75">
      <c r="A17" t="s">
        <v>8</v>
      </c>
      <c r="B17">
        <f>B11+B4</f>
        <v>0.004583333333333333</v>
      </c>
      <c r="D17">
        <f t="shared" si="3"/>
        <v>15</v>
      </c>
      <c r="E17">
        <f t="shared" si="0"/>
        <v>1.7789318468965774E-08</v>
      </c>
      <c r="F17">
        <f t="shared" si="1"/>
        <v>0.0006374439778462416</v>
      </c>
      <c r="G17">
        <f t="shared" si="2"/>
        <v>1.383936779581201E-08</v>
      </c>
    </row>
    <row r="18" spans="1:7" ht="12.75">
      <c r="A18" t="s">
        <v>2</v>
      </c>
      <c r="B18">
        <f>1/SQRT(B17)</f>
        <v>14.770978917519926</v>
      </c>
      <c r="D18">
        <f t="shared" si="3"/>
        <v>16</v>
      </c>
      <c r="E18">
        <f t="shared" si="0"/>
        <v>2.5897689253578194E-08</v>
      </c>
      <c r="F18">
        <f t="shared" si="1"/>
        <v>0.0007489830816035318</v>
      </c>
      <c r="G18">
        <f t="shared" si="2"/>
        <v>2.0328648728136143E-08</v>
      </c>
    </row>
    <row r="19" spans="1:7" ht="12.75">
      <c r="A19" t="s">
        <v>1</v>
      </c>
      <c r="B19">
        <f>B2*(B4/B17)+B8*(B11/B17)</f>
        <v>99.39393939393939</v>
      </c>
      <c r="D19">
        <f t="shared" si="3"/>
        <v>17</v>
      </c>
      <c r="E19">
        <f t="shared" si="0"/>
        <v>3.7534663192558336E-08</v>
      </c>
      <c r="F19">
        <f t="shared" si="1"/>
        <v>0.0008778418001008142</v>
      </c>
      <c r="G19">
        <f t="shared" si="2"/>
        <v>2.9724205506562612E-08</v>
      </c>
    </row>
    <row r="20" spans="4:7" ht="12.75">
      <c r="D20">
        <f t="shared" si="3"/>
        <v>18</v>
      </c>
      <c r="E20">
        <f t="shared" si="0"/>
        <v>5.415939860476962E-08</v>
      </c>
      <c r="F20">
        <f t="shared" si="1"/>
        <v>0.0010263010413165037</v>
      </c>
      <c r="G20">
        <f t="shared" si="2"/>
        <v>4.326348325350031E-08</v>
      </c>
    </row>
    <row r="21" spans="4:7" ht="12.75">
      <c r="D21">
        <f t="shared" si="3"/>
        <v>19</v>
      </c>
      <c r="E21">
        <f t="shared" si="0"/>
        <v>7.780095815432197E-08</v>
      </c>
      <c r="F21">
        <f t="shared" si="1"/>
        <v>0.0011968715564924497</v>
      </c>
      <c r="G21">
        <f t="shared" si="2"/>
        <v>6.268190598490343E-08</v>
      </c>
    </row>
    <row r="22" spans="4:7" ht="12.75">
      <c r="D22">
        <f t="shared" si="3"/>
        <v>20</v>
      </c>
      <c r="E22">
        <f t="shared" si="0"/>
        <v>1.1126686716213901E-07</v>
      </c>
      <c r="F22">
        <f t="shared" si="1"/>
        <v>0.0013923056532612937</v>
      </c>
      <c r="G22">
        <f t="shared" si="2"/>
        <v>9.040082385202324E-08</v>
      </c>
    </row>
    <row r="23" spans="4:7" ht="12.75">
      <c r="D23">
        <f t="shared" si="3"/>
        <v>21</v>
      </c>
      <c r="E23">
        <f t="shared" si="0"/>
        <v>1.5842239592920538E-07</v>
      </c>
      <c r="F23">
        <f t="shared" si="1"/>
        <v>0.0016156076120685313</v>
      </c>
      <c r="G23">
        <f t="shared" si="2"/>
        <v>1.2978128402282573E-07</v>
      </c>
    </row>
    <row r="24" spans="4:7" ht="12.75">
      <c r="D24">
        <f t="shared" si="3"/>
        <v>22</v>
      </c>
      <c r="E24">
        <f t="shared" si="0"/>
        <v>2.2456242855388547E-07</v>
      </c>
      <c r="F24">
        <f t="shared" si="1"/>
        <v>0.001870042422243159</v>
      </c>
      <c r="G24">
        <f t="shared" si="2"/>
        <v>1.8546468598484073E-07</v>
      </c>
    </row>
    <row r="25" spans="4:7" ht="12.75">
      <c r="D25">
        <f t="shared" si="3"/>
        <v>23</v>
      </c>
      <c r="E25">
        <f t="shared" si="0"/>
        <v>3.169037788852766E-07</v>
      </c>
      <c r="F25">
        <f t="shared" si="1"/>
        <v>0.002159142422631579</v>
      </c>
      <c r="G25">
        <f t="shared" si="2"/>
        <v>2.6382738574687664E-07</v>
      </c>
    </row>
    <row r="26" spans="4:7" ht="12.75">
      <c r="D26">
        <f t="shared" si="3"/>
        <v>24</v>
      </c>
      <c r="E26">
        <f t="shared" si="0"/>
        <v>4.452332005853688E-07</v>
      </c>
      <c r="F26">
        <f t="shared" si="1"/>
        <v>0.002486711404075258</v>
      </c>
      <c r="G26">
        <f t="shared" si="2"/>
        <v>3.7358377240062505E-07</v>
      </c>
    </row>
    <row r="27" spans="4:7" ht="12.75">
      <c r="D27">
        <f t="shared" si="3"/>
        <v>25</v>
      </c>
      <c r="E27">
        <f t="shared" si="0"/>
        <v>6.227553510487427E-07</v>
      </c>
      <c r="F27">
        <f t="shared" si="1"/>
        <v>0.0028568257084663202</v>
      </c>
      <c r="G27">
        <f t="shared" si="2"/>
        <v>5.265815227092824E-07</v>
      </c>
    </row>
    <row r="28" spans="4:7" ht="12.75">
      <c r="D28">
        <f t="shared" si="3"/>
        <v>26</v>
      </c>
      <c r="E28">
        <f t="shared" si="0"/>
        <v>8.671958609878455E-07</v>
      </c>
      <c r="F28">
        <f t="shared" si="1"/>
        <v>0.003273831843008207</v>
      </c>
      <c r="G28">
        <f t="shared" si="2"/>
        <v>7.388439346187851E-07</v>
      </c>
    </row>
    <row r="29" spans="4:7" ht="12.75">
      <c r="D29">
        <f t="shared" si="3"/>
        <v>27</v>
      </c>
      <c r="E29">
        <f t="shared" si="0"/>
        <v>1.2022276916608556E-06</v>
      </c>
      <c r="F29">
        <f t="shared" si="1"/>
        <v>0.0037423401200317036</v>
      </c>
      <c r="G29">
        <f t="shared" si="2"/>
        <v>1.0319277524959322E-06</v>
      </c>
    </row>
    <row r="30" spans="4:7" ht="12.75">
      <c r="D30">
        <f t="shared" si="3"/>
        <v>28</v>
      </c>
      <c r="E30">
        <f t="shared" si="0"/>
        <v>1.6593043822967685E-06</v>
      </c>
      <c r="F30">
        <f t="shared" si="1"/>
        <v>0.004267213833666484</v>
      </c>
      <c r="G30">
        <f t="shared" si="2"/>
        <v>1.4346810306712736E-06</v>
      </c>
    </row>
    <row r="31" spans="4:7" ht="12.75">
      <c r="D31">
        <f t="shared" si="3"/>
        <v>29</v>
      </c>
      <c r="E31">
        <f t="shared" si="0"/>
        <v>2.2800018298057383E-06</v>
      </c>
      <c r="F31">
        <f t="shared" si="1"/>
        <v>0.004853553496205513</v>
      </c>
      <c r="G31">
        <f t="shared" si="2"/>
        <v>1.985504626602871E-06</v>
      </c>
    </row>
    <row r="32" spans="4:7" ht="12.75">
      <c r="D32">
        <f t="shared" si="3"/>
        <v>30</v>
      </c>
      <c r="E32">
        <f t="shared" si="0"/>
        <v>3.118991083478139E-06</v>
      </c>
      <c r="F32">
        <f t="shared" si="1"/>
        <v>0.005506675680404471</v>
      </c>
      <c r="G32">
        <f t="shared" si="2"/>
        <v>2.735243119840854E-06</v>
      </c>
    </row>
    <row r="33" spans="4:7" ht="12.75">
      <c r="D33">
        <f t="shared" si="3"/>
        <v>31</v>
      </c>
      <c r="E33">
        <f t="shared" si="0"/>
        <v>4.247788386032063E-06</v>
      </c>
      <c r="F33">
        <f t="shared" si="1"/>
        <v>0.006232086050381524</v>
      </c>
      <c r="G33">
        <f t="shared" si="2"/>
        <v>3.750856496211278E-06</v>
      </c>
    </row>
    <row r="34" spans="4:7" ht="12.75">
      <c r="D34">
        <f t="shared" si="3"/>
        <v>32</v>
      </c>
      <c r="E34">
        <f t="shared" si="0"/>
        <v>5.759455345586881E-06</v>
      </c>
      <c r="F34">
        <f t="shared" si="1"/>
        <v>0.007035446214191773</v>
      </c>
      <c r="G34">
        <f t="shared" si="2"/>
        <v>5.120052886786071E-06</v>
      </c>
    </row>
    <row r="35" spans="4:7" ht="12.75">
      <c r="D35">
        <f t="shared" si="3"/>
        <v>33</v>
      </c>
      <c r="E35">
        <f t="shared" si="0"/>
        <v>7.774451525081136E-06</v>
      </c>
      <c r="F35">
        <f t="shared" si="1"/>
        <v>0.007922534096277392</v>
      </c>
      <c r="G35">
        <f t="shared" si="2"/>
        <v>6.9570949200715125E-06</v>
      </c>
    </row>
    <row r="36" spans="4:7" ht="12.75">
      <c r="D36">
        <f t="shared" si="3"/>
        <v>34</v>
      </c>
      <c r="E36">
        <f t="shared" si="0"/>
        <v>1.0447873529820787E-05</v>
      </c>
      <c r="F36">
        <f t="shared" si="1"/>
        <v>0.008899197608279804</v>
      </c>
      <c r="G36">
        <f t="shared" si="2"/>
        <v>9.410027533345498E-06</v>
      </c>
    </row>
    <row r="37" spans="4:7" ht="12.75">
      <c r="D37">
        <f t="shared" si="3"/>
        <v>35</v>
      </c>
      <c r="E37">
        <f t="shared" si="0"/>
        <v>1.3978348249305904E-05</v>
      </c>
      <c r="F37">
        <f t="shared" si="1"/>
        <v>0.009971301492241357</v>
      </c>
      <c r="G37">
        <f t="shared" si="2"/>
        <v>1.2669612820625058E-05</v>
      </c>
    </row>
    <row r="38" spans="4:7" ht="12.75">
      <c r="D38">
        <f t="shared" si="3"/>
        <v>36</v>
      </c>
      <c r="E38">
        <f t="shared" si="0"/>
        <v>1.8618882343158803E-05</v>
      </c>
      <c r="F38">
        <f t="shared" si="1"/>
        <v>0.011144667320729097</v>
      </c>
      <c r="G38">
        <f t="shared" si="2"/>
        <v>1.698029675278471E-05</v>
      </c>
    </row>
    <row r="39" spans="4:7" ht="12.75">
      <c r="D39">
        <f t="shared" si="3"/>
        <v>37</v>
      </c>
      <c r="E39">
        <f t="shared" si="0"/>
        <v>2.4690004058481733E-05</v>
      </c>
      <c r="F39">
        <f t="shared" si="1"/>
        <v>0.012425006763153184</v>
      </c>
      <c r="G39">
        <f t="shared" si="2"/>
        <v>2.26535720574709E-05</v>
      </c>
    </row>
    <row r="40" spans="4:7" ht="12.75">
      <c r="D40">
        <f t="shared" si="3"/>
        <v>38</v>
      </c>
      <c r="E40">
        <f t="shared" si="0"/>
        <v>3.259556530441671E-05</v>
      </c>
      <c r="F40">
        <f t="shared" si="1"/>
        <v>0.01381784836533486</v>
      </c>
      <c r="G40">
        <f t="shared" si="2"/>
        <v>3.0084139374009077E-05</v>
      </c>
    </row>
    <row r="41" spans="4:7" ht="12.75">
      <c r="D41">
        <f t="shared" si="3"/>
        <v>39</v>
      </c>
      <c r="E41">
        <f t="shared" si="0"/>
        <v>4.2841599386978546E-05</v>
      </c>
      <c r="F41">
        <f t="shared" si="1"/>
        <v>0.015328458238516234</v>
      </c>
      <c r="G41">
        <f t="shared" si="2"/>
        <v>3.9769302630590995E-05</v>
      </c>
    </row>
    <row r="42" spans="4:7" ht="12.75">
      <c r="D42">
        <f t="shared" si="3"/>
        <v>40</v>
      </c>
      <c r="E42">
        <f t="shared" si="0"/>
        <v>5.605865020345723E-05</v>
      </c>
      <c r="F42">
        <f t="shared" si="1"/>
        <v>0.016961755212309016</v>
      </c>
      <c r="G42">
        <f t="shared" si="2"/>
        <v>5.233206145058817E-05</v>
      </c>
    </row>
    <row r="43" spans="4:7" ht="12.75">
      <c r="D43">
        <f t="shared" si="3"/>
        <v>41</v>
      </c>
      <c r="E43">
        <f t="shared" si="0"/>
        <v>7.30279987532519E-05</v>
      </c>
      <c r="F43">
        <f t="shared" si="1"/>
        <v>0.018722221170866703</v>
      </c>
      <c r="G43">
        <f t="shared" si="2"/>
        <v>6.854837966442278E-05</v>
      </c>
    </row>
    <row r="44" spans="4:7" ht="12.75">
      <c r="D44">
        <f t="shared" si="3"/>
        <v>42</v>
      </c>
      <c r="E44">
        <f t="shared" si="0"/>
        <v>9.471220875208282E-05</v>
      </c>
      <c r="F44">
        <f t="shared" si="1"/>
        <v>0.020613807459668603</v>
      </c>
      <c r="G44">
        <f t="shared" si="2"/>
        <v>8.937911042006945E-05</v>
      </c>
    </row>
    <row r="45" spans="4:7" ht="12.75">
      <c r="D45">
        <f t="shared" si="3"/>
        <v>43</v>
      </c>
      <c r="E45">
        <f t="shared" si="0"/>
        <v>0.00012229039066010707</v>
      </c>
      <c r="F45">
        <f t="shared" si="1"/>
        <v>0.022639838418120634</v>
      </c>
      <c r="G45">
        <f t="shared" si="2"/>
        <v>0.00011600704007419695</v>
      </c>
    </row>
    <row r="46" spans="4:7" ht="12.75">
      <c r="D46">
        <f t="shared" si="3"/>
        <v>44</v>
      </c>
      <c r="E46">
        <f t="shared" si="0"/>
        <v>0.00015719853786611885</v>
      </c>
      <c r="F46">
        <f t="shared" si="1"/>
        <v>0.024802913256715103</v>
      </c>
      <c r="G46">
        <f t="shared" si="2"/>
        <v>0.00014987946960404365</v>
      </c>
    </row>
    <row r="47" spans="4:7" ht="12.75">
      <c r="D47">
        <f t="shared" si="3"/>
        <v>45</v>
      </c>
      <c r="E47">
        <f t="shared" si="0"/>
        <v>0.00020117521515279586</v>
      </c>
      <c r="F47">
        <f t="shared" si="1"/>
        <v>0.027104807652446244</v>
      </c>
      <c r="G47">
        <f t="shared" si="2"/>
        <v>0.00019275667791898102</v>
      </c>
    </row>
    <row r="48" spans="4:7" ht="12.75">
      <c r="D48">
        <f t="shared" si="3"/>
        <v>46</v>
      </c>
      <c r="E48">
        <f t="shared" si="0"/>
        <v>0.0002563127728659082</v>
      </c>
      <c r="F48">
        <f t="shared" si="1"/>
        <v>0.029546376578026376</v>
      </c>
      <c r="G48">
        <f t="shared" si="2"/>
        <v>0.00024676650020911007</v>
      </c>
    </row>
    <row r="49" spans="4:7" ht="12.75">
      <c r="D49">
        <f t="shared" si="3"/>
        <v>47</v>
      </c>
      <c r="E49">
        <f t="shared" si="0"/>
        <v>0.00032511411556408114</v>
      </c>
      <c r="F49">
        <f t="shared" si="1"/>
        <v>0.032127460004549906</v>
      </c>
      <c r="G49">
        <f t="shared" si="2"/>
        <v>0.0003144651005007032</v>
      </c>
    </row>
    <row r="50" spans="4:7" ht="12.75">
      <c r="D50">
        <f t="shared" si="3"/>
        <v>48</v>
      </c>
      <c r="E50">
        <f t="shared" si="0"/>
        <v>0.00041055486697221303</v>
      </c>
      <c r="F50">
        <f t="shared" si="1"/>
        <v>0.0348467932189797</v>
      </c>
      <c r="G50">
        <f t="shared" si="2"/>
        <v>0.00039890381553371303</v>
      </c>
    </row>
    <row r="51" spans="4:7" ht="12.75">
      <c r="D51">
        <f t="shared" si="3"/>
        <v>49</v>
      </c>
      <c r="E51">
        <f t="shared" si="0"/>
        <v>0.0005161505403179884</v>
      </c>
      <c r="F51">
        <f t="shared" si="1"/>
        <v>0.03770192357269389</v>
      </c>
      <c r="G51">
        <f t="shared" si="2"/>
        <v>0.0005037016925060226</v>
      </c>
    </row>
    <row r="52" spans="4:7" ht="12.75">
      <c r="D52">
        <f t="shared" si="3"/>
        <v>50</v>
      </c>
      <c r="E52">
        <f t="shared" si="0"/>
        <v>0.0006460280424327523</v>
      </c>
      <c r="F52">
        <f t="shared" si="1"/>
        <v>0.04068913552112574</v>
      </c>
      <c r="G52">
        <f t="shared" si="2"/>
        <v>0.0006331230331657533</v>
      </c>
    </row>
    <row r="53" spans="4:7" ht="12.75">
      <c r="D53">
        <f t="shared" si="3"/>
        <v>51</v>
      </c>
      <c r="E53">
        <f t="shared" si="0"/>
        <v>0.0008050005109823702</v>
      </c>
      <c r="F53">
        <f t="shared" si="1"/>
        <v>0.04380338582348043</v>
      </c>
      <c r="G53">
        <f t="shared" si="2"/>
        <v>0.0007921588902302314</v>
      </c>
    </row>
    <row r="54" spans="4:7" ht="12.75">
      <c r="D54">
        <f t="shared" si="3"/>
        <v>52</v>
      </c>
      <c r="E54">
        <f t="shared" si="0"/>
        <v>0.000998644108804709</v>
      </c>
      <c r="F54">
        <f t="shared" si="1"/>
        <v>0.047038250742419505</v>
      </c>
      <c r="G54">
        <f t="shared" si="2"/>
        <v>0.000986611040865541</v>
      </c>
    </row>
    <row r="55" spans="4:7" ht="12.75">
      <c r="D55">
        <f t="shared" si="3"/>
        <v>53</v>
      </c>
      <c r="E55">
        <f t="shared" si="0"/>
        <v>0.0012333749823237707</v>
      </c>
      <c r="F55">
        <f t="shared" si="1"/>
        <v>0.05038588701398364</v>
      </c>
      <c r="G55">
        <f t="shared" si="2"/>
        <v>0.001223176490933868</v>
      </c>
    </row>
    <row r="56" spans="4:7" ht="12.75">
      <c r="D56">
        <f t="shared" si="3"/>
        <v>54</v>
      </c>
      <c r="E56">
        <f t="shared" si="0"/>
        <v>0.001516524140421121</v>
      </c>
      <c r="F56">
        <f t="shared" si="1"/>
        <v>0.05383700824623964</v>
      </c>
      <c r="G56">
        <f t="shared" si="2"/>
        <v>0.0015095300517126505</v>
      </c>
    </row>
    <row r="57" spans="4:7" ht="12.75">
      <c r="D57">
        <f t="shared" si="3"/>
        <v>55</v>
      </c>
      <c r="E57">
        <f t="shared" si="0"/>
        <v>0.001856407537681725</v>
      </c>
      <c r="F57">
        <f t="shared" si="1"/>
        <v>0.05738087825051205</v>
      </c>
      <c r="G57">
        <f t="shared" si="2"/>
        <v>0.001854401990960501</v>
      </c>
    </row>
    <row r="58" spans="4:7" ht="12.75">
      <c r="D58">
        <f t="shared" si="3"/>
        <v>56</v>
      </c>
      <c r="E58">
        <f t="shared" si="0"/>
        <v>0.002262388167249429</v>
      </c>
      <c r="F58">
        <f t="shared" si="1"/>
        <v>0.061005322611972425</v>
      </c>
      <c r="G58">
        <f t="shared" si="2"/>
        <v>0.0022676472104079114</v>
      </c>
    </row>
    <row r="59" spans="4:7" ht="12.75">
      <c r="D59">
        <f t="shared" si="3"/>
        <v>57</v>
      </c>
      <c r="E59">
        <f t="shared" si="0"/>
        <v>0.0027449265033402245</v>
      </c>
      <c r="F59">
        <f t="shared" si="1"/>
        <v>0.06469675956831182</v>
      </c>
      <c r="G59">
        <f t="shared" si="2"/>
        <v>0.0027603018647146802</v>
      </c>
    </row>
    <row r="60" spans="4:7" ht="12.75">
      <c r="D60">
        <f t="shared" si="3"/>
        <v>58</v>
      </c>
      <c r="E60">
        <f t="shared" si="0"/>
        <v>0.0033156152054336775</v>
      </c>
      <c r="F60">
        <f t="shared" si="1"/>
        <v>0.0684402509888786</v>
      </c>
      <c r="G60">
        <f t="shared" si="2"/>
        <v>0.0033446228401704313</v>
      </c>
    </row>
    <row r="61" spans="4:7" ht="12.75">
      <c r="D61">
        <f t="shared" si="3"/>
        <v>59</v>
      </c>
      <c r="E61">
        <f t="shared" si="0"/>
        <v>0.003987193632550315</v>
      </c>
      <c r="F61">
        <f t="shared" si="1"/>
        <v>0.07221957393585661</v>
      </c>
      <c r="G61">
        <f t="shared" si="2"/>
        <v>0.004034105086803778</v>
      </c>
    </row>
    <row r="62" spans="4:7" ht="12.75">
      <c r="D62">
        <f t="shared" si="3"/>
        <v>60</v>
      </c>
      <c r="E62">
        <f t="shared" si="0"/>
        <v>0.004773537447017961</v>
      </c>
      <c r="F62">
        <f t="shared" si="1"/>
        <v>0.07601731294875501</v>
      </c>
      <c r="G62">
        <f t="shared" si="2"/>
        <v>0.004843471480607882</v>
      </c>
    </row>
    <row r="63" spans="4:7" ht="12.75">
      <c r="D63">
        <f t="shared" si="3"/>
        <v>61</v>
      </c>
      <c r="E63">
        <f t="shared" si="0"/>
        <v>0.005689618444888645</v>
      </c>
      <c r="F63">
        <f t="shared" si="1"/>
        <v>0.07981497282972279</v>
      </c>
      <c r="G63">
        <f t="shared" si="2"/>
        <v>0.005788629721239556</v>
      </c>
    </row>
    <row r="64" spans="4:7" ht="12.75">
      <c r="D64">
        <f t="shared" si="3"/>
        <v>62</v>
      </c>
      <c r="E64">
        <f t="shared" si="0"/>
        <v>0.006751429767512787</v>
      </c>
      <c r="F64">
        <f t="shared" si="1"/>
        <v>0.08359311132699061</v>
      </c>
      <c r="G64">
        <f t="shared" si="2"/>
        <v>0.006886590783659664</v>
      </c>
    </row>
    <row r="65" spans="4:7" ht="12.75">
      <c r="D65">
        <f t="shared" si="3"/>
        <v>63</v>
      </c>
      <c r="E65">
        <f t="shared" si="0"/>
        <v>0.007975871857582313</v>
      </c>
      <c r="F65">
        <f t="shared" si="1"/>
        <v>0.08733149072491275</v>
      </c>
      <c r="G65">
        <f t="shared" si="2"/>
        <v>0.008155343677553363</v>
      </c>
    </row>
    <row r="66" spans="4:7" ht="12.75">
      <c r="D66">
        <f t="shared" si="3"/>
        <v>64</v>
      </c>
      <c r="E66">
        <f t="shared" si="0"/>
        <v>0.009380594952255697</v>
      </c>
      <c r="F66">
        <f t="shared" si="1"/>
        <v>0.09100924696011391</v>
      </c>
      <c r="G66">
        <f t="shared" si="2"/>
        <v>0.009613681760450585</v>
      </c>
    </row>
    <row r="67" spans="4:7" ht="12.75">
      <c r="D67">
        <f t="shared" si="3"/>
        <v>65</v>
      </c>
      <c r="E67">
        <f aca="true" t="shared" si="4" ref="E67:E130">(1/$B$3*SQRT(2*3.14159))*EXP(-((($D67-$B$2)/$B$3)^2)/2)</f>
        <v>0.010983794579862406</v>
      </c>
      <c r="F67">
        <f aca="true" t="shared" si="5" ref="F67:F130">(1/$B$9*SQRT(2*3.14159))*EXP(-((($D67-$B$8)/$B$9)^2)/2)</f>
        <v>0.09460507450307357</v>
      </c>
      <c r="G67">
        <f aca="true" t="shared" si="6" ref="G67:G130">(1/$B$18*SQRT(2*3.14159))*EXP(-((($D67-$B$19)/$B$18)^2)/2)</f>
        <v>0.011280976627787672</v>
      </c>
    </row>
    <row r="68" spans="4:7" ht="12.75">
      <c r="D68">
        <f aca="true" t="shared" si="7" ref="D68:D122">1+D67</f>
        <v>66</v>
      </c>
      <c r="E68">
        <f t="shared" si="4"/>
        <v>0.012803957462058275</v>
      </c>
      <c r="F68">
        <f t="shared" si="5"/>
        <v>0.09809742488225212</v>
      </c>
      <c r="G68">
        <f t="shared" si="6"/>
        <v>0.013176896685593334</v>
      </c>
    </row>
    <row r="69" spans="4:7" ht="12.75">
      <c r="D69">
        <f t="shared" si="7"/>
        <v>67</v>
      </c>
      <c r="E69">
        <f t="shared" si="4"/>
        <v>0.014859556427638797</v>
      </c>
      <c r="F69">
        <f t="shared" si="5"/>
        <v>0.10146471639271108</v>
      </c>
      <c r="G69">
        <f t="shared" si="6"/>
        <v>0.015321068907534699</v>
      </c>
    </row>
    <row r="70" spans="4:7" ht="12.75">
      <c r="D70">
        <f t="shared" si="7"/>
        <v>68</v>
      </c>
      <c r="E70">
        <f t="shared" si="4"/>
        <v>0.017168694413437366</v>
      </c>
      <c r="F70">
        <f t="shared" si="5"/>
        <v>0.1046855522319458</v>
      </c>
      <c r="G70">
        <f t="shared" si="6"/>
        <v>0.01773268398224256</v>
      </c>
    </row>
    <row r="71" spans="4:7" ht="12.75">
      <c r="D71">
        <f t="shared" si="7"/>
        <v>69</v>
      </c>
      <c r="E71">
        <f t="shared" si="4"/>
        <v>0.019748699344363446</v>
      </c>
      <c r="F71">
        <f t="shared" si="5"/>
        <v>0.10773894405064066</v>
      </c>
      <c r="G71">
        <f t="shared" si="6"/>
        <v>0.02043004704746412</v>
      </c>
    </row>
    <row r="72" spans="4:7" ht="12.75">
      <c r="D72">
        <f t="shared" si="7"/>
        <v>70</v>
      </c>
      <c r="E72">
        <f t="shared" si="4"/>
        <v>0.02261567361641202</v>
      </c>
      <c r="F72">
        <f t="shared" si="5"/>
        <v>0.11060453770278358</v>
      </c>
      <c r="G72">
        <f t="shared" si="6"/>
        <v>0.023430078445124257</v>
      </c>
    </row>
    <row r="73" spans="4:7" ht="12.75">
      <c r="D73">
        <f t="shared" si="7"/>
        <v>71</v>
      </c>
      <c r="E73">
        <f t="shared" si="4"/>
        <v>0.025784004005556655</v>
      </c>
      <c r="F73">
        <f t="shared" si="5"/>
        <v>0.11326283783451213</v>
      </c>
      <c r="G73">
        <f t="shared" si="6"/>
        <v>0.026747771357502358</v>
      </c>
    </row>
    <row r="74" spans="4:7" ht="12.75">
      <c r="D74">
        <f t="shared" si="7"/>
        <v>72</v>
      </c>
      <c r="E74">
        <f t="shared" si="4"/>
        <v>0.0292658400283849</v>
      </c>
      <c r="F74">
        <f t="shared" si="5"/>
        <v>0.1156954278694357</v>
      </c>
      <c r="G74">
        <f t="shared" si="6"/>
        <v>0.030395615722448616</v>
      </c>
    </row>
    <row r="75" spans="4:7" ht="12.75">
      <c r="D75">
        <f t="shared" si="7"/>
        <v>73</v>
      </c>
      <c r="E75">
        <f t="shared" si="4"/>
        <v>0.03307055100895347</v>
      </c>
      <c r="F75">
        <f t="shared" si="5"/>
        <v>0.1178851819337655</v>
      </c>
      <c r="G75">
        <f t="shared" si="6"/>
        <v>0.0343830003803256</v>
      </c>
    </row>
    <row r="76" spans="4:7" ht="12.75">
      <c r="D76">
        <f t="shared" si="7"/>
        <v>74</v>
      </c>
      <c r="E76">
        <f t="shared" si="4"/>
        <v>0.037204174269526456</v>
      </c>
      <c r="F76">
        <f t="shared" si="5"/>
        <v>0.11981646531959282</v>
      </c>
      <c r="G76">
        <f t="shared" si="6"/>
        <v>0.03871560786747652</v>
      </c>
    </row>
    <row r="77" spans="4:7" ht="12.75">
      <c r="D77">
        <f t="shared" si="7"/>
        <v>75</v>
      </c>
      <c r="E77">
        <f t="shared" si="4"/>
        <v>0.04166886885941913</v>
      </c>
      <c r="F77">
        <f t="shared" si="5"/>
        <v>0.12147532020958388</v>
      </c>
      <c r="G77">
        <f t="shared" si="6"/>
        <v>0.04339481851926457</v>
      </c>
    </row>
    <row r="78" spans="4:7" ht="12.75">
      <c r="D78">
        <f t="shared" si="7"/>
        <v>76</v>
      </c>
      <c r="E78">
        <f t="shared" si="4"/>
        <v>0.0464623909586396</v>
      </c>
      <c r="F78">
        <f t="shared" si="5"/>
        <v>0.12284963357996935</v>
      </c>
      <c r="G78">
        <f t="shared" si="6"/>
        <v>0.048417142452173725</v>
      </c>
    </row>
    <row r="79" spans="4:7" ht="12.75">
      <c r="D79">
        <f t="shared" si="7"/>
        <v>77</v>
      </c>
      <c r="E79">
        <f t="shared" si="4"/>
        <v>0.051577608432367465</v>
      </c>
      <c r="F79">
        <f t="shared" si="5"/>
        <v>0.12392928445799672</v>
      </c>
      <c r="G79">
        <f t="shared" si="6"/>
        <v>0.05377369943038467</v>
      </c>
    </row>
    <row r="80" spans="4:7" ht="12.75">
      <c r="D80">
        <f t="shared" si="7"/>
        <v>78</v>
      </c>
      <c r="E80">
        <f t="shared" si="4"/>
        <v>0.05700207286334583</v>
      </c>
      <c r="F80">
        <f t="shared" si="5"/>
        <v>0.12470626803028083</v>
      </c>
      <c r="G80">
        <f t="shared" si="6"/>
        <v>0.059449767464857424</v>
      </c>
    </row>
    <row r="81" spans="4:7" ht="12.75">
      <c r="D81">
        <f t="shared" si="7"/>
        <v>79</v>
      </c>
      <c r="E81">
        <f t="shared" si="4"/>
        <v>0.06271766765655934</v>
      </c>
      <c r="F81">
        <f t="shared" si="5"/>
        <v>0.12517479447342097</v>
      </c>
      <c r="G81">
        <f t="shared" si="6"/>
        <v>0.06542442113270992</v>
      </c>
    </row>
    <row r="82" spans="4:7" ht="12.75">
      <c r="D82">
        <f t="shared" si="7"/>
        <v>80</v>
      </c>
      <c r="E82">
        <f t="shared" si="4"/>
        <v>0.06870035041453852</v>
      </c>
      <c r="F82">
        <f t="shared" si="5"/>
        <v>0.12533136080008067</v>
      </c>
      <c r="G82">
        <f t="shared" si="6"/>
        <v>0.07167027995268145</v>
      </c>
    </row>
    <row r="83" spans="4:7" ht="12.75">
      <c r="D83">
        <f t="shared" si="7"/>
        <v>81</v>
      </c>
      <c r="E83">
        <f t="shared" si="4"/>
        <v>0.07492000666446236</v>
      </c>
      <c r="F83">
        <f t="shared" si="5"/>
        <v>0.12517479447342097</v>
      </c>
      <c r="G83">
        <f t="shared" si="6"/>
        <v>0.07815338564760202</v>
      </c>
    </row>
    <row r="84" spans="4:7" ht="12.75">
      <c r="D84">
        <f t="shared" si="7"/>
        <v>82</v>
      </c>
      <c r="E84">
        <f t="shared" si="4"/>
        <v>0.08134043014929657</v>
      </c>
      <c r="F84">
        <f t="shared" si="5"/>
        <v>0.12470626803028083</v>
      </c>
      <c r="G84">
        <f t="shared" si="6"/>
        <v>0.08483322474008924</v>
      </c>
    </row>
    <row r="85" spans="4:7" ht="12.75">
      <c r="D85">
        <f t="shared" si="7"/>
        <v>83</v>
      </c>
      <c r="E85">
        <f t="shared" si="4"/>
        <v>0.08791944227552546</v>
      </c>
      <c r="F85">
        <f t="shared" si="5"/>
        <v>0.12392928445799672</v>
      </c>
      <c r="G85">
        <f t="shared" si="6"/>
        <v>0.09166290967543705</v>
      </c>
    </row>
    <row r="86" spans="4:7" ht="12.75">
      <c r="D86">
        <f t="shared" si="7"/>
        <v>84</v>
      </c>
      <c r="E86">
        <f t="shared" si="4"/>
        <v>0.09460915997547027</v>
      </c>
      <c r="F86">
        <f t="shared" si="5"/>
        <v>0.12284963357996935</v>
      </c>
      <c r="G86">
        <f t="shared" si="6"/>
        <v>0.09858952760073277</v>
      </c>
    </row>
    <row r="87" spans="4:7" ht="12.75">
      <c r="D87">
        <f t="shared" si="7"/>
        <v>85</v>
      </c>
      <c r="E87">
        <f t="shared" si="4"/>
        <v>0.10135641726500669</v>
      </c>
      <c r="F87">
        <f t="shared" si="5"/>
        <v>0.12147532020958388</v>
      </c>
      <c r="G87">
        <f t="shared" si="6"/>
        <v>0.10555466115043306</v>
      </c>
    </row>
    <row r="88" spans="4:7" ht="12.75">
      <c r="D88">
        <f t="shared" si="7"/>
        <v>86</v>
      </c>
      <c r="E88">
        <f t="shared" si="4"/>
        <v>0.10810334126608298</v>
      </c>
      <c r="F88">
        <f t="shared" si="5"/>
        <v>0.11981646531959282</v>
      </c>
      <c r="G88">
        <f t="shared" si="6"/>
        <v>0.11249508023753627</v>
      </c>
    </row>
    <row r="89" spans="4:7" ht="12.75">
      <c r="D89">
        <f t="shared" si="7"/>
        <v>87</v>
      </c>
      <c r="E89">
        <f t="shared" si="4"/>
        <v>0.11478807855999201</v>
      </c>
      <c r="F89">
        <f t="shared" si="5"/>
        <v>0.1178851819337655</v>
      </c>
      <c r="G89">
        <f t="shared" si="6"/>
        <v>0.11934359810686282</v>
      </c>
    </row>
    <row r="90" spans="4:7" ht="12.75">
      <c r="D90">
        <f t="shared" si="7"/>
        <v>88</v>
      </c>
      <c r="E90">
        <f t="shared" si="4"/>
        <v>0.1213456626134852</v>
      </c>
      <c r="F90">
        <f t="shared" si="5"/>
        <v>0.1156954278694357</v>
      </c>
      <c r="G90">
        <f t="shared" si="6"/>
        <v>0.12603007898656063</v>
      </c>
    </row>
    <row r="91" spans="4:7" ht="12.75">
      <c r="D91">
        <f t="shared" si="7"/>
        <v>89</v>
      </c>
      <c r="E91">
        <f t="shared" si="4"/>
        <v>0.12770900787025563</v>
      </c>
      <c r="F91">
        <f t="shared" si="5"/>
        <v>0.11326283783451213</v>
      </c>
      <c r="G91">
        <f t="shared" si="6"/>
        <v>0.13248257881401612</v>
      </c>
    </row>
    <row r="92" spans="4:7" ht="12.75">
      <c r="D92">
        <f t="shared" si="7"/>
        <v>90</v>
      </c>
      <c r="E92">
        <f t="shared" si="4"/>
        <v>0.1338100111347814</v>
      </c>
      <c r="F92">
        <f t="shared" si="5"/>
        <v>0.11060453770278358</v>
      </c>
      <c r="G92">
        <f t="shared" si="6"/>
        <v>0.1386285949650292</v>
      </c>
    </row>
    <row r="93" spans="4:7" ht="12.75">
      <c r="D93">
        <f t="shared" si="7"/>
        <v>91</v>
      </c>
      <c r="E93">
        <f t="shared" si="4"/>
        <v>0.13958073630926104</v>
      </c>
      <c r="F93">
        <f t="shared" si="5"/>
        <v>0.10773894405064066</v>
      </c>
      <c r="G93">
        <f t="shared" si="6"/>
        <v>0.1443963959343877</v>
      </c>
    </row>
    <row r="94" spans="4:7" ht="12.75">
      <c r="D94">
        <f t="shared" si="7"/>
        <v>92</v>
      </c>
      <c r="E94">
        <f t="shared" si="4"/>
        <v>0.14495465458775086</v>
      </c>
      <c r="F94">
        <f t="shared" si="5"/>
        <v>0.1046855522319458</v>
      </c>
      <c r="G94">
        <f t="shared" si="6"/>
        <v>0.14971639774471832</v>
      </c>
    </row>
    <row r="95" spans="4:7" ht="12.75">
      <c r="D95">
        <f t="shared" si="7"/>
        <v>93</v>
      </c>
      <c r="E95">
        <f t="shared" si="4"/>
        <v>0.14986790905932362</v>
      </c>
      <c r="F95">
        <f t="shared" si="5"/>
        <v>0.10146471639271108</v>
      </c>
      <c r="G95">
        <f t="shared" si="6"/>
        <v>0.15452255071727602</v>
      </c>
    </row>
    <row r="96" spans="4:7" ht="12.75">
      <c r="D96">
        <f t="shared" si="7"/>
        <v>94</v>
      </c>
      <c r="E96">
        <f t="shared" si="4"/>
        <v>0.15426057049258093</v>
      </c>
      <c r="F96">
        <f t="shared" si="5"/>
        <v>0.09809742488225212</v>
      </c>
      <c r="G96">
        <f t="shared" si="6"/>
        <v>0.15875369830498234</v>
      </c>
    </row>
    <row r="97" spans="4:7" ht="12.75">
      <c r="D97">
        <f t="shared" si="7"/>
        <v>95</v>
      </c>
      <c r="E97">
        <f t="shared" si="4"/>
        <v>0.158077849999742</v>
      </c>
      <c r="F97">
        <f t="shared" si="5"/>
        <v>0.09460507450307357</v>
      </c>
      <c r="G97">
        <f t="shared" si="6"/>
        <v>0.16235486909846725</v>
      </c>
    </row>
    <row r="98" spans="4:7" ht="12.75">
      <c r="D98">
        <f t="shared" si="7"/>
        <v>96</v>
      </c>
      <c r="E98">
        <f t="shared" si="4"/>
        <v>0.1612712343982853</v>
      </c>
      <c r="F98">
        <f t="shared" si="5"/>
        <v>0.09100924696011391</v>
      </c>
      <c r="G98">
        <f t="shared" si="6"/>
        <v>0.16527846394724974</v>
      </c>
    </row>
    <row r="99" spans="4:7" ht="12.75">
      <c r="D99">
        <f t="shared" si="7"/>
        <v>97</v>
      </c>
      <c r="E99">
        <f t="shared" si="4"/>
        <v>0.16379951143995913</v>
      </c>
      <c r="F99">
        <f t="shared" si="5"/>
        <v>0.08733149072491275</v>
      </c>
      <c r="G99">
        <f t="shared" si="6"/>
        <v>0.16748530240468626</v>
      </c>
    </row>
    <row r="100" spans="4:7" ht="12.75">
      <c r="D100">
        <f t="shared" si="7"/>
        <v>98</v>
      </c>
      <c r="E100">
        <f t="shared" si="4"/>
        <v>0.16562965464517035</v>
      </c>
      <c r="F100">
        <f t="shared" si="5"/>
        <v>0.08359311132699061</v>
      </c>
      <c r="G100">
        <f t="shared" si="6"/>
        <v>0.16894549635526562</v>
      </c>
    </row>
    <row r="101" spans="4:7" ht="12.75">
      <c r="D101">
        <f t="shared" si="7"/>
        <v>99</v>
      </c>
      <c r="E101">
        <f t="shared" si="4"/>
        <v>0.1667375411946894</v>
      </c>
      <c r="F101">
        <f t="shared" si="5"/>
        <v>0.07981497282972279</v>
      </c>
      <c r="G101">
        <f t="shared" si="6"/>
        <v>0.16963912359941638</v>
      </c>
    </row>
    <row r="102" spans="4:7" ht="12.75">
      <c r="D102">
        <f t="shared" si="7"/>
        <v>100</v>
      </c>
      <c r="E102">
        <f t="shared" si="4"/>
        <v>0.16710848106677423</v>
      </c>
      <c r="F102">
        <f t="shared" si="5"/>
        <v>0.07601731294875501</v>
      </c>
      <c r="G102">
        <f t="shared" si="6"/>
        <v>0.169556680176511</v>
      </c>
    </row>
    <row r="103" spans="4:7" ht="12.75">
      <c r="D103">
        <f t="shared" si="7"/>
        <v>101</v>
      </c>
      <c r="E103">
        <f t="shared" si="4"/>
        <v>0.1667375411946894</v>
      </c>
      <c r="F103">
        <f t="shared" si="5"/>
        <v>0.07221957393585661</v>
      </c>
      <c r="G103">
        <f t="shared" si="6"/>
        <v>0.16869929707035952</v>
      </c>
    </row>
    <row r="104" spans="4:7" ht="12.75">
      <c r="D104">
        <f t="shared" si="7"/>
        <v>102</v>
      </c>
      <c r="E104">
        <f t="shared" si="4"/>
        <v>0.16562965464517035</v>
      </c>
      <c r="F104">
        <f t="shared" si="5"/>
        <v>0.0684402509888786</v>
      </c>
      <c r="G104">
        <f t="shared" si="6"/>
        <v>0.1670787143899949</v>
      </c>
    </row>
    <row r="105" spans="4:7" ht="12.75">
      <c r="D105">
        <f t="shared" si="7"/>
        <v>103</v>
      </c>
      <c r="E105">
        <f t="shared" si="4"/>
        <v>0.16379951143995913</v>
      </c>
      <c r="F105">
        <f t="shared" si="5"/>
        <v>0.06469675956831182</v>
      </c>
      <c r="G105">
        <f t="shared" si="6"/>
        <v>0.16471701384969004</v>
      </c>
    </row>
    <row r="106" spans="4:7" ht="12.75">
      <c r="D106">
        <f t="shared" si="7"/>
        <v>104</v>
      </c>
      <c r="E106">
        <f t="shared" si="4"/>
        <v>0.1612712343982853</v>
      </c>
      <c r="F106">
        <f t="shared" si="5"/>
        <v>0.061005322611972425</v>
      </c>
      <c r="G106">
        <f t="shared" si="6"/>
        <v>0.16164611806953164</v>
      </c>
    </row>
    <row r="107" spans="4:7" ht="12.75">
      <c r="D107">
        <f t="shared" si="7"/>
        <v>105</v>
      </c>
      <c r="E107">
        <f t="shared" si="4"/>
        <v>0.158077849999742</v>
      </c>
      <c r="F107">
        <f t="shared" si="5"/>
        <v>0.05738087825051205</v>
      </c>
      <c r="G107">
        <f t="shared" si="6"/>
        <v>0.1579070725668079</v>
      </c>
    </row>
    <row r="108" spans="4:7" ht="12.75">
      <c r="D108">
        <f t="shared" si="7"/>
        <v>106</v>
      </c>
      <c r="E108">
        <f t="shared" si="4"/>
        <v>0.15426057049258093</v>
      </c>
      <c r="F108">
        <f t="shared" si="5"/>
        <v>0.05383700824623964</v>
      </c>
      <c r="G108">
        <f t="shared" si="6"/>
        <v>0.15354913301164183</v>
      </c>
    </row>
    <row r="109" spans="4:7" ht="12.75">
      <c r="D109">
        <f t="shared" si="7"/>
        <v>107</v>
      </c>
      <c r="E109">
        <f t="shared" si="4"/>
        <v>0.14986790905932362</v>
      </c>
      <c r="F109">
        <f t="shared" si="5"/>
        <v>0.05038588701398364</v>
      </c>
      <c r="G109">
        <f t="shared" si="6"/>
        <v>0.1486286861124755</v>
      </c>
    </row>
    <row r="110" spans="4:7" ht="12.75">
      <c r="D110">
        <f t="shared" si="7"/>
        <v>108</v>
      </c>
      <c r="E110">
        <f t="shared" si="4"/>
        <v>0.14495465458775086</v>
      </c>
      <c r="F110">
        <f t="shared" si="5"/>
        <v>0.047038250742419505</v>
      </c>
      <c r="G110">
        <f t="shared" si="6"/>
        <v>0.14320803715780298</v>
      </c>
    </row>
    <row r="111" spans="4:7" ht="12.75">
      <c r="D111">
        <f t="shared" si="7"/>
        <v>109</v>
      </c>
      <c r="E111">
        <f t="shared" si="4"/>
        <v>0.13958073630926104</v>
      </c>
      <c r="F111">
        <f t="shared" si="5"/>
        <v>0.04380338582348043</v>
      </c>
      <c r="G111">
        <f t="shared" si="6"/>
        <v>0.1373541006046448</v>
      </c>
    </row>
    <row r="112" spans="4:7" ht="12.75">
      <c r="D112">
        <f t="shared" si="7"/>
        <v>110</v>
      </c>
      <c r="E112">
        <f t="shared" si="4"/>
        <v>0.1338100111347814</v>
      </c>
      <c r="F112">
        <f t="shared" si="5"/>
        <v>0.04068913552112574</v>
      </c>
      <c r="G112">
        <f t="shared" si="6"/>
        <v>0.13113703206841004</v>
      </c>
    </row>
    <row r="113" spans="4:7" ht="12.75">
      <c r="D113">
        <f t="shared" si="7"/>
        <v>111</v>
      </c>
      <c r="E113">
        <f t="shared" si="4"/>
        <v>0.12770900787025563</v>
      </c>
      <c r="F113">
        <f t="shared" si="5"/>
        <v>0.03770192357269389</v>
      </c>
      <c r="G113">
        <f t="shared" si="6"/>
        <v>0.1246288405953858</v>
      </c>
    </row>
    <row r="114" spans="4:7" ht="12.75">
      <c r="D114">
        <f t="shared" si="7"/>
        <v>112</v>
      </c>
      <c r="E114">
        <f t="shared" si="4"/>
        <v>0.1213456626134852</v>
      </c>
      <c r="F114">
        <f t="shared" si="5"/>
        <v>0.0348467932189797</v>
      </c>
      <c r="G114">
        <f t="shared" si="6"/>
        <v>0.11790201921601394</v>
      </c>
    </row>
    <row r="115" spans="4:7" ht="12.75">
      <c r="D115">
        <f t="shared" si="7"/>
        <v>113</v>
      </c>
      <c r="E115">
        <f t="shared" si="4"/>
        <v>0.11478807855999201</v>
      </c>
      <c r="F115">
        <f t="shared" si="5"/>
        <v>0.032127460004549906</v>
      </c>
      <c r="G115">
        <f t="shared" si="6"/>
        <v>0.11102822957416533</v>
      </c>
    </row>
    <row r="116" spans="4:7" ht="12.75">
      <c r="D116">
        <f t="shared" si="7"/>
        <v>114</v>
      </c>
      <c r="E116">
        <f t="shared" si="4"/>
        <v>0.10810334126608298</v>
      </c>
      <c r="F116">
        <f t="shared" si="5"/>
        <v>0.029546376578026376</v>
      </c>
      <c r="G116">
        <f t="shared" si="6"/>
        <v>0.10407707304972369</v>
      </c>
    </row>
    <row r="117" spans="4:7" ht="12.75">
      <c r="D117">
        <f t="shared" si="7"/>
        <v>115</v>
      </c>
      <c r="E117">
        <f t="shared" si="4"/>
        <v>0.10135641726500669</v>
      </c>
      <c r="F117">
        <f t="shared" si="5"/>
        <v>0.027104807652446244</v>
      </c>
      <c r="G117">
        <f t="shared" si="6"/>
        <v>0.09711497642954671</v>
      </c>
    </row>
    <row r="118" spans="4:7" ht="12.75">
      <c r="D118">
        <f t="shared" si="7"/>
        <v>116</v>
      </c>
      <c r="E118">
        <f t="shared" si="4"/>
        <v>0.09460915997547027</v>
      </c>
      <c r="F118">
        <f t="shared" si="5"/>
        <v>0.024802913256715103</v>
      </c>
      <c r="G118">
        <f t="shared" si="6"/>
        <v>0.09020421506009331</v>
      </c>
    </row>
    <row r="119" spans="4:7" ht="12.75">
      <c r="D119">
        <f t="shared" si="7"/>
        <v>117</v>
      </c>
      <c r="E119">
        <f t="shared" si="4"/>
        <v>0.08791944227552546</v>
      </c>
      <c r="F119">
        <f t="shared" si="5"/>
        <v>0.022639838418120634</v>
      </c>
      <c r="G119">
        <f t="shared" si="6"/>
        <v>0.0834020907800165</v>
      </c>
    </row>
    <row r="120" spans="4:7" ht="12.75">
      <c r="D120">
        <f t="shared" si="7"/>
        <v>118</v>
      </c>
      <c r="E120">
        <f t="shared" si="4"/>
        <v>0.08134043014929657</v>
      </c>
      <c r="F120">
        <f t="shared" si="5"/>
        <v>0.020613807459668603</v>
      </c>
      <c r="G120">
        <f t="shared" si="6"/>
        <v>0.07676027603748659</v>
      </c>
    </row>
    <row r="121" spans="4:7" ht="12.75">
      <c r="D121">
        <f t="shared" si="7"/>
        <v>119</v>
      </c>
      <c r="E121">
        <f t="shared" si="4"/>
        <v>0.07492000666446236</v>
      </c>
      <c r="F121">
        <f t="shared" si="5"/>
        <v>0.018722221170866703</v>
      </c>
      <c r="G121">
        <f t="shared" si="6"/>
        <v>0.0703243296950947</v>
      </c>
    </row>
    <row r="122" spans="4:7" ht="12.75">
      <c r="D122">
        <f t="shared" si="7"/>
        <v>120</v>
      </c>
      <c r="E122">
        <f t="shared" si="4"/>
        <v>0.06870035041453852</v>
      </c>
      <c r="F122">
        <f t="shared" si="5"/>
        <v>0.016961755212309016</v>
      </c>
      <c r="G122">
        <f t="shared" si="6"/>
        <v>0.06413338434875206</v>
      </c>
    </row>
    <row r="123" spans="4:7" ht="12.75">
      <c r="D123">
        <f aca="true" t="shared" si="8" ref="D123:D180">1+D122</f>
        <v>121</v>
      </c>
      <c r="E123">
        <f t="shared" si="4"/>
        <v>0.06271766765655934</v>
      </c>
      <c r="F123">
        <f t="shared" si="5"/>
        <v>0.015328458238516234</v>
      </c>
      <c r="G123">
        <f t="shared" si="6"/>
        <v>0.058219999743442157</v>
      </c>
    </row>
    <row r="124" spans="4:7" ht="12.75">
      <c r="D124">
        <f t="shared" si="8"/>
        <v>122</v>
      </c>
      <c r="E124">
        <f t="shared" si="4"/>
        <v>0.05700207286334583</v>
      </c>
      <c r="F124">
        <f t="shared" si="5"/>
        <v>0.01381784836533486</v>
      </c>
      <c r="G124">
        <f t="shared" si="6"/>
        <v>0.05261017223088161</v>
      </c>
    </row>
    <row r="125" spans="4:7" ht="12.75">
      <c r="D125">
        <f t="shared" si="8"/>
        <v>123</v>
      </c>
      <c r="E125">
        <f t="shared" si="4"/>
        <v>0.051577608432367465</v>
      </c>
      <c r="F125">
        <f t="shared" si="5"/>
        <v>0.012425006763153184</v>
      </c>
      <c r="G125">
        <f t="shared" si="6"/>
        <v>0.047323486314829924</v>
      </c>
    </row>
    <row r="126" spans="4:7" ht="12.75">
      <c r="D126">
        <f t="shared" si="8"/>
        <v>124</v>
      </c>
      <c r="E126">
        <f t="shared" si="4"/>
        <v>0.0464623909586396</v>
      </c>
      <c r="F126">
        <f t="shared" si="5"/>
        <v>0.011144667320729097</v>
      </c>
      <c r="G126">
        <f t="shared" si="6"/>
        <v>0.04237339125844404</v>
      </c>
    </row>
    <row r="127" spans="4:7" ht="12.75">
      <c r="D127">
        <f t="shared" si="8"/>
        <v>125</v>
      </c>
      <c r="E127">
        <f t="shared" si="4"/>
        <v>0.04166886885941913</v>
      </c>
      <c r="F127">
        <f t="shared" si="5"/>
        <v>0.009971301492241357</v>
      </c>
      <c r="G127">
        <f t="shared" si="6"/>
        <v>0.03776758353036865</v>
      </c>
    </row>
    <row r="128" spans="4:7" ht="12.75">
      <c r="D128">
        <f t="shared" si="8"/>
        <v>126</v>
      </c>
      <c r="E128">
        <f t="shared" si="4"/>
        <v>0.037204174269526456</v>
      </c>
      <c r="F128">
        <f t="shared" si="5"/>
        <v>0.008899197608279804</v>
      </c>
      <c r="G128">
        <f t="shared" si="6"/>
        <v>0.03350847454578946</v>
      </c>
    </row>
    <row r="129" spans="4:7" ht="12.75">
      <c r="D129">
        <f t="shared" si="8"/>
        <v>127</v>
      </c>
      <c r="E129">
        <f t="shared" si="4"/>
        <v>0.03307055100895347</v>
      </c>
      <c r="F129">
        <f t="shared" si="5"/>
        <v>0.007922534096277392</v>
      </c>
      <c r="G129">
        <f t="shared" si="6"/>
        <v>0.029593722680772018</v>
      </c>
    </row>
    <row r="130" spans="4:7" ht="12.75">
      <c r="D130">
        <f t="shared" si="8"/>
        <v>128</v>
      </c>
      <c r="E130">
        <f t="shared" si="4"/>
        <v>0.0292658400283849</v>
      </c>
      <c r="F130">
        <f t="shared" si="5"/>
        <v>0.007035446214191773</v>
      </c>
      <c r="G130">
        <f t="shared" si="6"/>
        <v>0.026016808835295006</v>
      </c>
    </row>
    <row r="131" spans="4:7" ht="12.75">
      <c r="D131">
        <f t="shared" si="8"/>
        <v>129</v>
      </c>
      <c r="E131">
        <f aca="true" t="shared" si="9" ref="E131:E182">(1/$B$3*SQRT(2*3.14159))*EXP(-((($D131-$B$2)/$B$3)^2)/2)</f>
        <v>0.025784004005556655</v>
      </c>
      <c r="F131">
        <f aca="true" t="shared" si="10" ref="F131:F182">(1/$B$9*SQRT(2*3.14159))*EXP(-((($D131-$B$8)/$B$9)^2)/2)</f>
        <v>0.006232086050381524</v>
      </c>
      <c r="G131">
        <f aca="true" t="shared" si="11" ref="G131:G182">(1/$B$18*SQRT(2*3.14159))*EXP(-((($D131-$B$19)/$B$18)^2)/2)</f>
        <v>0.022767635798571564</v>
      </c>
    </row>
    <row r="132" spans="4:7" ht="12.75">
      <c r="D132">
        <f t="shared" si="8"/>
        <v>130</v>
      </c>
      <c r="E132">
        <f t="shared" si="9"/>
        <v>0.02261567361641202</v>
      </c>
      <c r="F132">
        <f t="shared" si="10"/>
        <v>0.005506675680404471</v>
      </c>
      <c r="G132">
        <f t="shared" si="11"/>
        <v>0.01983313321655116</v>
      </c>
    </row>
    <row r="133" spans="4:7" ht="12.75">
      <c r="D133">
        <f t="shared" si="8"/>
        <v>131</v>
      </c>
      <c r="E133">
        <f t="shared" si="9"/>
        <v>0.019748699344363446</v>
      </c>
      <c r="F133">
        <f t="shared" si="10"/>
        <v>0.004853553496205513</v>
      </c>
      <c r="G133">
        <f t="shared" si="11"/>
        <v>0.017197851951269553</v>
      </c>
    </row>
    <row r="134" spans="4:7" ht="12.75">
      <c r="D134">
        <f t="shared" si="8"/>
        <v>132</v>
      </c>
      <c r="E134">
        <f t="shared" si="9"/>
        <v>0.017168694413437366</v>
      </c>
      <c r="F134">
        <f t="shared" si="10"/>
        <v>0.004267213833666484</v>
      </c>
      <c r="G134">
        <f t="shared" si="11"/>
        <v>0.01484453392587083</v>
      </c>
    </row>
    <row r="135" spans="4:7" ht="12.75">
      <c r="D135">
        <f t="shared" si="8"/>
        <v>133</v>
      </c>
      <c r="E135">
        <f t="shared" si="9"/>
        <v>0.014859556427638797</v>
      </c>
      <c r="F135">
        <f t="shared" si="10"/>
        <v>0.0037423401200317036</v>
      </c>
      <c r="G135">
        <f t="shared" si="11"/>
        <v>0.012754646040698136</v>
      </c>
    </row>
    <row r="136" spans="4:7" ht="12.75">
      <c r="D136">
        <f t="shared" si="8"/>
        <v>134</v>
      </c>
      <c r="E136">
        <f t="shared" si="9"/>
        <v>0.012803957462058275</v>
      </c>
      <c r="F136">
        <f t="shared" si="10"/>
        <v>0.003273831843008207</v>
      </c>
      <c r="G136">
        <f t="shared" si="11"/>
        <v>0.01090886930569802</v>
      </c>
    </row>
    <row r="137" spans="4:7" ht="12.75">
      <c r="D137">
        <f t="shared" si="8"/>
        <v>135</v>
      </c>
      <c r="E137">
        <f t="shared" si="9"/>
        <v>0.010983794579862406</v>
      </c>
      <c r="F137">
        <f t="shared" si="10"/>
        <v>0.0028568257084663202</v>
      </c>
      <c r="G137">
        <f t="shared" si="11"/>
        <v>0.009287536855764767</v>
      </c>
    </row>
    <row r="138" spans="4:7" ht="12.75">
      <c r="D138">
        <f t="shared" si="8"/>
        <v>136</v>
      </c>
      <c r="E138">
        <f t="shared" si="9"/>
        <v>0.009380594952255697</v>
      </c>
      <c r="F138">
        <f t="shared" si="10"/>
        <v>0.002486711404075258</v>
      </c>
      <c r="G138">
        <f t="shared" si="11"/>
        <v>0.007871016907585753</v>
      </c>
    </row>
    <row r="139" spans="4:7" ht="12.75">
      <c r="D139">
        <f t="shared" si="8"/>
        <v>137</v>
      </c>
      <c r="E139">
        <f t="shared" si="9"/>
        <v>0.007975871857582313</v>
      </c>
      <c r="F139">
        <f t="shared" si="10"/>
        <v>0.002159142422631579</v>
      </c>
      <c r="G139">
        <f t="shared" si="11"/>
        <v>0.006640038905941192</v>
      </c>
    </row>
    <row r="140" spans="4:7" ht="12.75">
      <c r="D140">
        <f t="shared" si="8"/>
        <v>138</v>
      </c>
      <c r="E140">
        <f t="shared" si="9"/>
        <v>0.006751429767512787</v>
      </c>
      <c r="F140">
        <f t="shared" si="10"/>
        <v>0.001870042422243159</v>
      </c>
      <c r="G140">
        <f t="shared" si="11"/>
        <v>0.0055759630399615095</v>
      </c>
    </row>
    <row r="141" spans="4:7" ht="12.75">
      <c r="D141">
        <f t="shared" si="8"/>
        <v>139</v>
      </c>
      <c r="E141">
        <f t="shared" si="9"/>
        <v>0.005689618444888645</v>
      </c>
      <c r="F141">
        <f t="shared" si="10"/>
        <v>0.0016156076120685313</v>
      </c>
      <c r="G141">
        <f t="shared" si="11"/>
        <v>0.004660994949903278</v>
      </c>
    </row>
    <row r="142" spans="4:7" ht="12.75">
      <c r="D142">
        <f t="shared" si="8"/>
        <v>140</v>
      </c>
      <c r="E142">
        <f t="shared" si="9"/>
        <v>0.004773537447017961</v>
      </c>
      <c r="F142">
        <f t="shared" si="10"/>
        <v>0.0013923056532612937</v>
      </c>
      <c r="G142">
        <f t="shared" si="11"/>
        <v>0.0038783487744835756</v>
      </c>
    </row>
    <row r="143" spans="4:7" ht="12.75">
      <c r="D143">
        <f t="shared" si="8"/>
        <v>141</v>
      </c>
      <c r="E143">
        <f t="shared" si="9"/>
        <v>0.003987193632550315</v>
      </c>
      <c r="F143">
        <f t="shared" si="10"/>
        <v>0.0011968715564924497</v>
      </c>
      <c r="G143">
        <f t="shared" si="11"/>
        <v>0.0032123627053973498</v>
      </c>
    </row>
    <row r="144" spans="4:7" ht="12.75">
      <c r="D144">
        <f t="shared" si="8"/>
        <v>142</v>
      </c>
      <c r="E144">
        <f t="shared" si="9"/>
        <v>0.0033156152054336775</v>
      </c>
      <c r="F144">
        <f t="shared" si="10"/>
        <v>0.0010263010413165037</v>
      </c>
      <c r="G144">
        <f t="shared" si="11"/>
        <v>0.002648571930462653</v>
      </c>
    </row>
    <row r="145" spans="4:7" ht="12.75">
      <c r="D145">
        <f t="shared" si="8"/>
        <v>143</v>
      </c>
      <c r="E145">
        <f t="shared" si="9"/>
        <v>0.0027449265033402245</v>
      </c>
      <c r="F145">
        <f t="shared" si="10"/>
        <v>0.0008778418001008142</v>
      </c>
      <c r="G145">
        <f t="shared" si="11"/>
        <v>0.00217374428184217</v>
      </c>
    </row>
    <row r="146" spans="4:7" ht="12.75">
      <c r="D146">
        <f t="shared" si="8"/>
        <v>144</v>
      </c>
      <c r="E146">
        <f t="shared" si="9"/>
        <v>0.002262388167249429</v>
      </c>
      <c r="F146">
        <f t="shared" si="10"/>
        <v>0.0007489830816035318</v>
      </c>
      <c r="G146">
        <f t="shared" si="11"/>
        <v>0.0017758840909851085</v>
      </c>
    </row>
    <row r="147" spans="4:7" ht="12.75">
      <c r="D147">
        <f t="shared" si="8"/>
        <v>145</v>
      </c>
      <c r="E147">
        <f t="shared" si="9"/>
        <v>0.001856407537681725</v>
      </c>
      <c r="F147">
        <f t="shared" si="10"/>
        <v>0.0006374439778462416</v>
      </c>
      <c r="G147">
        <f t="shared" si="11"/>
        <v>0.0014442097226892092</v>
      </c>
    </row>
    <row r="148" spans="4:7" ht="12.75">
      <c r="D148">
        <f t="shared" si="8"/>
        <v>146</v>
      </c>
      <c r="E148">
        <f t="shared" si="9"/>
        <v>0.001516524140421121</v>
      </c>
      <c r="F148">
        <f t="shared" si="10"/>
        <v>0.0005411607638736848</v>
      </c>
      <c r="G148">
        <f t="shared" si="11"/>
        <v>0.001169110055202316</v>
      </c>
    </row>
    <row r="149" spans="4:7" ht="12.75">
      <c r="D149">
        <f t="shared" si="8"/>
        <v>147</v>
      </c>
      <c r="E149">
        <f t="shared" si="9"/>
        <v>0.0012333749823237707</v>
      </c>
      <c r="F149">
        <f t="shared" si="10"/>
        <v>0.000458273604406918</v>
      </c>
      <c r="G149">
        <f t="shared" si="11"/>
        <v>0.0009420848303802664</v>
      </c>
    </row>
    <row r="150" spans="4:7" ht="12.75">
      <c r="D150">
        <f t="shared" si="8"/>
        <v>148</v>
      </c>
      <c r="E150">
        <f t="shared" si="9"/>
        <v>0.000998644108804709</v>
      </c>
      <c r="F150">
        <f t="shared" si="10"/>
        <v>0.0003871129052384913</v>
      </c>
      <c r="G150">
        <f t="shared" si="11"/>
        <v>0.0007556733551423591</v>
      </c>
    </row>
    <row r="151" spans="4:7" ht="12.75">
      <c r="D151">
        <f t="shared" si="8"/>
        <v>149</v>
      </c>
      <c r="E151">
        <f t="shared" si="9"/>
        <v>0.0008050005109823702</v>
      </c>
      <c r="F151">
        <f t="shared" si="10"/>
        <v>0.00032618555132229635</v>
      </c>
      <c r="G151">
        <f t="shared" si="11"/>
        <v>0.0006033755276322485</v>
      </c>
    </row>
    <row r="152" spans="4:7" ht="12.75">
      <c r="D152">
        <f t="shared" si="8"/>
        <v>150</v>
      </c>
      <c r="E152">
        <f t="shared" si="9"/>
        <v>0.0006460280424327523</v>
      </c>
      <c r="F152">
        <f t="shared" si="10"/>
        <v>0.0002741612385799511</v>
      </c>
      <c r="G152">
        <f t="shared" si="11"/>
        <v>0.00047956861960797337</v>
      </c>
    </row>
    <row r="153" spans="4:7" ht="12.75">
      <c r="D153">
        <f t="shared" si="8"/>
        <v>151</v>
      </c>
      <c r="E153">
        <f t="shared" si="9"/>
        <v>0.0005161505403179884</v>
      </c>
      <c r="F153">
        <f t="shared" si="10"/>
        <v>0.00022985907305515463</v>
      </c>
      <c r="G153">
        <f t="shared" si="11"/>
        <v>0.0003794226971679481</v>
      </c>
    </row>
    <row r="154" spans="4:7" ht="12.75">
      <c r="D154">
        <f t="shared" si="8"/>
        <v>152</v>
      </c>
      <c r="E154">
        <f t="shared" si="9"/>
        <v>0.00041055486697221303</v>
      </c>
      <c r="F154">
        <f t="shared" si="10"/>
        <v>0.0001922345796494311</v>
      </c>
      <c r="G154">
        <f t="shared" si="11"/>
        <v>0.00029881702666381606</v>
      </c>
    </row>
    <row r="155" spans="4:7" ht="12.75">
      <c r="D155">
        <f t="shared" si="8"/>
        <v>153</v>
      </c>
      <c r="E155">
        <f t="shared" si="9"/>
        <v>0.00032511411556408114</v>
      </c>
      <c r="F155">
        <f t="shared" si="10"/>
        <v>0.00016036723360321296</v>
      </c>
      <c r="G155">
        <f t="shared" si="11"/>
        <v>0.00023425930839419978</v>
      </c>
    </row>
    <row r="156" spans="4:7" ht="12.75">
      <c r="D156">
        <f t="shared" si="8"/>
        <v>154</v>
      </c>
      <c r="E156">
        <f t="shared" si="9"/>
        <v>0.0002563127728659082</v>
      </c>
      <c r="F156">
        <f t="shared" si="10"/>
        <v>0.00013344860137557113</v>
      </c>
      <c r="G156">
        <f t="shared" si="11"/>
        <v>0.00018280911960876756</v>
      </c>
    </row>
    <row r="157" spans="4:7" ht="12.75">
      <c r="D157">
        <f t="shared" si="8"/>
        <v>155</v>
      </c>
      <c r="E157">
        <f t="shared" si="9"/>
        <v>0.00020117521515279586</v>
      </c>
      <c r="F157">
        <f t="shared" si="10"/>
        <v>0.00011077115375907959</v>
      </c>
      <c r="G157">
        <f t="shared" si="11"/>
        <v>0.00014200653842416424</v>
      </c>
    </row>
    <row r="158" spans="4:7" ht="12.75">
      <c r="D158">
        <f t="shared" si="8"/>
        <v>156</v>
      </c>
      <c r="E158">
        <f t="shared" si="9"/>
        <v>0.00015719853786611885</v>
      </c>
      <c r="F158">
        <f t="shared" si="10"/>
        <v>9.17177929950803E-05</v>
      </c>
      <c r="G158">
        <f t="shared" si="11"/>
        <v>0.00010980656567945521</v>
      </c>
    </row>
    <row r="159" spans="4:7" ht="12.75">
      <c r="D159">
        <f t="shared" si="8"/>
        <v>157</v>
      </c>
      <c r="E159">
        <f t="shared" si="9"/>
        <v>0.00012229039066010707</v>
      </c>
      <c r="F159">
        <f t="shared" si="10"/>
        <v>7.575211730976266E-05</v>
      </c>
      <c r="G159">
        <f t="shared" si="11"/>
        <v>8.45196636233298E-05</v>
      </c>
    </row>
    <row r="160" spans="4:7" ht="12.75">
      <c r="D160">
        <f t="shared" si="8"/>
        <v>158</v>
      </c>
      <c r="E160">
        <f t="shared" si="9"/>
        <v>9.471220875208282E-05</v>
      </c>
      <c r="F160">
        <f t="shared" si="10"/>
        <v>6.240943059478307E-05</v>
      </c>
      <c r="G160">
        <f t="shared" si="11"/>
        <v>6.475848720069392E-05</v>
      </c>
    </row>
    <row r="161" spans="4:7" ht="12.75">
      <c r="D161">
        <f t="shared" si="8"/>
        <v>159</v>
      </c>
      <c r="E161">
        <f t="shared" si="9"/>
        <v>7.30279987532519E-05</v>
      </c>
      <c r="F161">
        <f t="shared" si="10"/>
        <v>5.128849178236624E-05</v>
      </c>
      <c r="G161">
        <f t="shared" si="11"/>
        <v>4.939069226092727E-05</v>
      </c>
    </row>
    <row r="162" spans="4:7" ht="12.75">
      <c r="D162">
        <f t="shared" si="8"/>
        <v>160</v>
      </c>
      <c r="E162">
        <f t="shared" si="9"/>
        <v>5.605865020345723E-05</v>
      </c>
      <c r="F162">
        <f t="shared" si="10"/>
        <v>4.204398765259292E-05</v>
      </c>
      <c r="G162">
        <f t="shared" si="11"/>
        <v>3.749756057621786E-05</v>
      </c>
    </row>
    <row r="163" spans="4:7" ht="12.75">
      <c r="D163">
        <f t="shared" si="8"/>
        <v>161</v>
      </c>
      <c r="E163">
        <f t="shared" si="9"/>
        <v>4.2841599386978546E-05</v>
      </c>
      <c r="F163">
        <f t="shared" si="10"/>
        <v>3.4379704172654266E-05</v>
      </c>
      <c r="G163">
        <f t="shared" si="11"/>
        <v>2.833807863729693E-05</v>
      </c>
    </row>
    <row r="164" spans="4:7" ht="12.75">
      <c r="D164">
        <f t="shared" si="8"/>
        <v>162</v>
      </c>
      <c r="E164">
        <f t="shared" si="9"/>
        <v>3.259556530441671E-05</v>
      </c>
      <c r="F164">
        <f t="shared" si="10"/>
        <v>2.804236480029952E-05</v>
      </c>
      <c r="G164">
        <f t="shared" si="11"/>
        <v>2.1318039887516418E-05</v>
      </c>
    </row>
    <row r="165" spans="4:7" ht="12.75">
      <c r="D165">
        <f t="shared" si="8"/>
        <v>163</v>
      </c>
      <c r="E165">
        <f t="shared" si="9"/>
        <v>2.4690004058481733E-05</v>
      </c>
      <c r="F165">
        <f t="shared" si="10"/>
        <v>2.281609927379462E-05</v>
      </c>
      <c r="G165">
        <f t="shared" si="11"/>
        <v>1.5963702418484342E-05</v>
      </c>
    </row>
    <row r="166" spans="4:7" ht="12.75">
      <c r="D166">
        <f t="shared" si="8"/>
        <v>164</v>
      </c>
      <c r="E166">
        <f t="shared" si="9"/>
        <v>1.8618882343158803E-05</v>
      </c>
      <c r="F166">
        <f t="shared" si="10"/>
        <v>1.85175030438613E-05</v>
      </c>
      <c r="G166">
        <f t="shared" si="11"/>
        <v>1.1899520459467803E-05</v>
      </c>
    </row>
    <row r="167" spans="4:7" ht="12.75">
      <c r="D167">
        <f t="shared" si="8"/>
        <v>165</v>
      </c>
      <c r="E167">
        <f t="shared" si="9"/>
        <v>1.3978348249305904E-05</v>
      </c>
      <c r="F167">
        <f t="shared" si="10"/>
        <v>1.499124546843141E-05</v>
      </c>
      <c r="G167">
        <f t="shared" si="11"/>
        <v>8.829472947627633E-06</v>
      </c>
    </row>
    <row r="168" spans="4:7" ht="12.75">
      <c r="D168">
        <f t="shared" si="8"/>
        <v>166</v>
      </c>
      <c r="E168">
        <f t="shared" si="9"/>
        <v>1.0447873529820787E-05</v>
      </c>
      <c r="F168">
        <f t="shared" si="10"/>
        <v>1.2106183986126507E-05</v>
      </c>
      <c r="G168">
        <f t="shared" si="11"/>
        <v>6.521531316740225E-06</v>
      </c>
    </row>
    <row r="169" spans="4:7" ht="12.75">
      <c r="D169">
        <f t="shared" si="8"/>
        <v>167</v>
      </c>
      <c r="E169">
        <f t="shared" si="9"/>
        <v>7.774451525081136E-06</v>
      </c>
      <c r="F169">
        <f t="shared" si="10"/>
        <v>9.751941518444358E-06</v>
      </c>
      <c r="G169">
        <f t="shared" si="11"/>
        <v>4.79483726100385E-06</v>
      </c>
    </row>
    <row r="170" spans="4:7" ht="12.75">
      <c r="D170">
        <f t="shared" si="8"/>
        <v>168</v>
      </c>
      <c r="E170">
        <f t="shared" si="9"/>
        <v>5.759455345586881E-06</v>
      </c>
      <c r="F170">
        <f t="shared" si="10"/>
        <v>7.83590514736559E-06</v>
      </c>
      <c r="G170">
        <f t="shared" si="11"/>
        <v>3.5091961377716886E-06</v>
      </c>
    </row>
    <row r="171" spans="4:7" ht="12.75">
      <c r="D171">
        <f t="shared" si="8"/>
        <v>169</v>
      </c>
      <c r="E171">
        <f t="shared" si="9"/>
        <v>4.247788386032063E-06</v>
      </c>
      <c r="F171">
        <f t="shared" si="10"/>
        <v>6.28060551415098E-06</v>
      </c>
      <c r="G171">
        <f t="shared" si="11"/>
        <v>2.5565300237676873E-06</v>
      </c>
    </row>
    <row r="172" spans="4:7" ht="12.75">
      <c r="D172">
        <f t="shared" si="8"/>
        <v>170</v>
      </c>
      <c r="E172">
        <f t="shared" si="9"/>
        <v>3.118991083478139E-06</v>
      </c>
      <c r="F172">
        <f t="shared" si="10"/>
        <v>5.021438243118482E-06</v>
      </c>
      <c r="G172">
        <f t="shared" si="11"/>
        <v>1.8539739848016367E-06</v>
      </c>
    </row>
    <row r="173" spans="4:7" ht="12.75">
      <c r="D173">
        <f t="shared" si="8"/>
        <v>171</v>
      </c>
      <c r="E173">
        <f t="shared" si="9"/>
        <v>2.2800018298057383E-06</v>
      </c>
      <c r="F173">
        <f t="shared" si="10"/>
        <v>4.004690885053617E-06</v>
      </c>
      <c r="G173">
        <f t="shared" si="11"/>
        <v>1.3383381494773568E-06</v>
      </c>
    </row>
    <row r="174" spans="4:7" ht="12.75">
      <c r="D174">
        <f t="shared" si="8"/>
        <v>172</v>
      </c>
      <c r="E174">
        <f t="shared" si="9"/>
        <v>1.6593043822967685E-06</v>
      </c>
      <c r="F174">
        <f t="shared" si="10"/>
        <v>3.1858412895240472E-06</v>
      </c>
      <c r="G174">
        <f t="shared" si="11"/>
        <v>9.61695454526028E-07</v>
      </c>
    </row>
    <row r="175" spans="4:7" ht="12.75">
      <c r="D175">
        <f t="shared" si="8"/>
        <v>173</v>
      </c>
      <c r="E175">
        <f t="shared" si="9"/>
        <v>1.2022276916608556E-06</v>
      </c>
      <c r="F175">
        <f t="shared" si="10"/>
        <v>2.5280958610449983E-06</v>
      </c>
      <c r="G175">
        <f t="shared" si="11"/>
        <v>6.878896143237754E-07</v>
      </c>
    </row>
    <row r="176" spans="4:7" ht="12.75">
      <c r="D176">
        <f t="shared" si="8"/>
        <v>174</v>
      </c>
      <c r="E176">
        <f t="shared" si="9"/>
        <v>8.671958609878455E-07</v>
      </c>
      <c r="F176">
        <f t="shared" si="10"/>
        <v>2.001138753512681E-06</v>
      </c>
      <c r="G176">
        <f t="shared" si="11"/>
        <v>4.897894490713154E-07</v>
      </c>
    </row>
    <row r="177" spans="4:7" ht="12.75">
      <c r="D177">
        <f t="shared" si="8"/>
        <v>175</v>
      </c>
      <c r="E177">
        <f t="shared" si="9"/>
        <v>6.227553510487427E-07</v>
      </c>
      <c r="F177">
        <f t="shared" si="10"/>
        <v>1.5800656475892333E-06</v>
      </c>
      <c r="G177">
        <f t="shared" si="11"/>
        <v>3.4714393488277557E-07</v>
      </c>
    </row>
    <row r="178" spans="4:7" ht="12.75">
      <c r="D178">
        <f t="shared" si="8"/>
        <v>176</v>
      </c>
      <c r="E178">
        <f t="shared" si="9"/>
        <v>4.452332005853688E-07</v>
      </c>
      <c r="F178">
        <f t="shared" si="10"/>
        <v>1.2444782867225764E-06</v>
      </c>
      <c r="G178">
        <f t="shared" si="11"/>
        <v>2.4491716404386284E-07</v>
      </c>
    </row>
    <row r="179" spans="4:7" ht="12.75">
      <c r="D179">
        <f t="shared" si="8"/>
        <v>177</v>
      </c>
      <c r="E179">
        <f t="shared" si="9"/>
        <v>3.169037788852766E-07</v>
      </c>
      <c r="F179">
        <f t="shared" si="10"/>
        <v>9.777183806916335E-07</v>
      </c>
      <c r="G179">
        <f t="shared" si="11"/>
        <v>1.7200392041305129E-07</v>
      </c>
    </row>
    <row r="180" spans="4:7" ht="12.75">
      <c r="D180">
        <f t="shared" si="8"/>
        <v>178</v>
      </c>
      <c r="E180">
        <f t="shared" si="9"/>
        <v>2.2456242855388547E-07</v>
      </c>
      <c r="F180">
        <f t="shared" si="10"/>
        <v>7.662217925691082E-07</v>
      </c>
      <c r="G180">
        <f t="shared" si="11"/>
        <v>1.2024497961389304E-07</v>
      </c>
    </row>
    <row r="181" spans="4:7" ht="12.75">
      <c r="D181">
        <f>1+D180</f>
        <v>179</v>
      </c>
      <c r="E181">
        <f t="shared" si="9"/>
        <v>1.5842239592920538E-07</v>
      </c>
      <c r="F181">
        <f t="shared" si="10"/>
        <v>5.989760860909404E-07</v>
      </c>
      <c r="G181">
        <f t="shared" si="11"/>
        <v>8.367679627049526E-08</v>
      </c>
    </row>
    <row r="182" spans="4:7" ht="12.75">
      <c r="D182">
        <f>1+D181</f>
        <v>180</v>
      </c>
      <c r="E182">
        <f t="shared" si="9"/>
        <v>1.1126686716213901E-07</v>
      </c>
      <c r="F182">
        <f t="shared" si="10"/>
        <v>4.6706651328655703E-07</v>
      </c>
      <c r="G182">
        <f t="shared" si="11"/>
        <v>5.796323535182826E-08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B31" sqref="B31"/>
    </sheetView>
  </sheetViews>
  <sheetFormatPr defaultColWidth="9.140625" defaultRowHeight="12.75"/>
  <cols>
    <col min="1" max="1" width="12.140625" style="0" customWidth="1"/>
    <col min="5" max="5" width="12.421875" style="0" bestFit="1" customWidth="1"/>
  </cols>
  <sheetData>
    <row r="1" spans="1:5" ht="12.75">
      <c r="A1" t="s">
        <v>7</v>
      </c>
      <c r="D1" t="s">
        <v>6</v>
      </c>
      <c r="E1" t="s">
        <v>0</v>
      </c>
    </row>
    <row r="2" spans="1:5" ht="12.75">
      <c r="A2" t="s">
        <v>1</v>
      </c>
      <c r="B2">
        <v>100</v>
      </c>
      <c r="D2">
        <v>40</v>
      </c>
      <c r="E2">
        <f aca="true" t="shared" si="0" ref="E2:E33">(1/$B$3*SQRT(2*3.14159))*EXP(-((($D2-$B$2)/$B$3)^2)/2)</f>
        <v>5.605865020345723E-05</v>
      </c>
    </row>
    <row r="3" spans="1:5" ht="12.75">
      <c r="A3" t="s">
        <v>2</v>
      </c>
      <c r="B3">
        <v>15</v>
      </c>
      <c r="D3">
        <f aca="true" t="shared" si="1" ref="D3:D34">1+D2</f>
        <v>41</v>
      </c>
      <c r="E3">
        <f t="shared" si="0"/>
        <v>7.30279987532519E-05</v>
      </c>
    </row>
    <row r="4" spans="1:5" ht="12.75">
      <c r="A4" t="s">
        <v>8</v>
      </c>
      <c r="B4">
        <f>1/(B3^2)</f>
        <v>0.0044444444444444444</v>
      </c>
      <c r="D4">
        <f t="shared" si="1"/>
        <v>42</v>
      </c>
      <c r="E4">
        <f t="shared" si="0"/>
        <v>9.471220875208282E-05</v>
      </c>
    </row>
    <row r="5" spans="4:5" ht="12.75">
      <c r="D5">
        <f t="shared" si="1"/>
        <v>43</v>
      </c>
      <c r="E5">
        <f t="shared" si="0"/>
        <v>0.00012229039066010707</v>
      </c>
    </row>
    <row r="6" spans="4:5" ht="12.75">
      <c r="D6">
        <f t="shared" si="1"/>
        <v>44</v>
      </c>
      <c r="E6">
        <f t="shared" si="0"/>
        <v>0.00015719853786611885</v>
      </c>
    </row>
    <row r="7" spans="4:5" ht="12.75">
      <c r="D7">
        <f t="shared" si="1"/>
        <v>45</v>
      </c>
      <c r="E7">
        <f t="shared" si="0"/>
        <v>0.00020117521515279586</v>
      </c>
    </row>
    <row r="8" spans="4:5" ht="12.75">
      <c r="D8">
        <f t="shared" si="1"/>
        <v>46</v>
      </c>
      <c r="E8">
        <f t="shared" si="0"/>
        <v>0.0002563127728659082</v>
      </c>
    </row>
    <row r="9" spans="4:5" ht="12.75">
      <c r="D9">
        <f t="shared" si="1"/>
        <v>47</v>
      </c>
      <c r="E9">
        <f t="shared" si="0"/>
        <v>0.00032511411556408114</v>
      </c>
    </row>
    <row r="10" spans="4:5" ht="12.75">
      <c r="D10">
        <f t="shared" si="1"/>
        <v>48</v>
      </c>
      <c r="E10">
        <f t="shared" si="0"/>
        <v>0.00041055486697221303</v>
      </c>
    </row>
    <row r="11" spans="4:5" ht="12.75">
      <c r="D11">
        <f t="shared" si="1"/>
        <v>49</v>
      </c>
      <c r="E11">
        <f t="shared" si="0"/>
        <v>0.0005161505403179884</v>
      </c>
    </row>
    <row r="12" spans="4:5" ht="12.75">
      <c r="D12">
        <f t="shared" si="1"/>
        <v>50</v>
      </c>
      <c r="E12">
        <f t="shared" si="0"/>
        <v>0.0006460280424327523</v>
      </c>
    </row>
    <row r="13" spans="4:5" ht="12.75">
      <c r="D13">
        <f t="shared" si="1"/>
        <v>51</v>
      </c>
      <c r="E13">
        <f t="shared" si="0"/>
        <v>0.0008050005109823702</v>
      </c>
    </row>
    <row r="14" spans="4:5" ht="12.75">
      <c r="D14">
        <f t="shared" si="1"/>
        <v>52</v>
      </c>
      <c r="E14">
        <f t="shared" si="0"/>
        <v>0.000998644108804709</v>
      </c>
    </row>
    <row r="15" spans="4:5" ht="12.75">
      <c r="D15">
        <f t="shared" si="1"/>
        <v>53</v>
      </c>
      <c r="E15">
        <f t="shared" si="0"/>
        <v>0.0012333749823237707</v>
      </c>
    </row>
    <row r="16" spans="4:5" ht="12.75">
      <c r="D16">
        <f t="shared" si="1"/>
        <v>54</v>
      </c>
      <c r="E16">
        <f t="shared" si="0"/>
        <v>0.001516524140421121</v>
      </c>
    </row>
    <row r="17" spans="4:5" ht="12.75">
      <c r="D17">
        <f t="shared" si="1"/>
        <v>55</v>
      </c>
      <c r="E17">
        <f t="shared" si="0"/>
        <v>0.001856407537681725</v>
      </c>
    </row>
    <row r="18" spans="4:5" ht="12.75">
      <c r="D18">
        <f t="shared" si="1"/>
        <v>56</v>
      </c>
      <c r="E18">
        <f t="shared" si="0"/>
        <v>0.002262388167249429</v>
      </c>
    </row>
    <row r="19" spans="4:5" ht="12.75">
      <c r="D19">
        <f t="shared" si="1"/>
        <v>57</v>
      </c>
      <c r="E19">
        <f t="shared" si="0"/>
        <v>0.0027449265033402245</v>
      </c>
    </row>
    <row r="20" spans="4:5" ht="12.75">
      <c r="D20">
        <f t="shared" si="1"/>
        <v>58</v>
      </c>
      <c r="E20">
        <f t="shared" si="0"/>
        <v>0.0033156152054336775</v>
      </c>
    </row>
    <row r="21" spans="4:5" ht="12.75">
      <c r="D21">
        <f t="shared" si="1"/>
        <v>59</v>
      </c>
      <c r="E21">
        <f t="shared" si="0"/>
        <v>0.003987193632550315</v>
      </c>
    </row>
    <row r="22" spans="4:5" ht="12.75">
      <c r="D22">
        <f t="shared" si="1"/>
        <v>60</v>
      </c>
      <c r="E22">
        <f t="shared" si="0"/>
        <v>0.004773537447017961</v>
      </c>
    </row>
    <row r="23" spans="4:5" ht="12.75">
      <c r="D23">
        <f t="shared" si="1"/>
        <v>61</v>
      </c>
      <c r="E23">
        <f t="shared" si="0"/>
        <v>0.005689618444888645</v>
      </c>
    </row>
    <row r="24" spans="4:5" ht="12.75">
      <c r="D24">
        <f t="shared" si="1"/>
        <v>62</v>
      </c>
      <c r="E24">
        <f t="shared" si="0"/>
        <v>0.006751429767512787</v>
      </c>
    </row>
    <row r="25" spans="4:5" ht="12.75">
      <c r="D25">
        <f t="shared" si="1"/>
        <v>63</v>
      </c>
      <c r="E25">
        <f t="shared" si="0"/>
        <v>0.007975871857582313</v>
      </c>
    </row>
    <row r="26" spans="4:5" ht="12.75">
      <c r="D26">
        <f t="shared" si="1"/>
        <v>64</v>
      </c>
      <c r="E26">
        <f t="shared" si="0"/>
        <v>0.009380594952255697</v>
      </c>
    </row>
    <row r="27" spans="4:5" ht="12.75">
      <c r="D27">
        <f t="shared" si="1"/>
        <v>65</v>
      </c>
      <c r="E27">
        <f t="shared" si="0"/>
        <v>0.010983794579862406</v>
      </c>
    </row>
    <row r="28" spans="4:5" ht="12.75">
      <c r="D28">
        <f t="shared" si="1"/>
        <v>66</v>
      </c>
      <c r="E28">
        <f t="shared" si="0"/>
        <v>0.012803957462058275</v>
      </c>
    </row>
    <row r="29" spans="4:5" ht="12.75">
      <c r="D29">
        <f t="shared" si="1"/>
        <v>67</v>
      </c>
      <c r="E29">
        <f t="shared" si="0"/>
        <v>0.014859556427638797</v>
      </c>
    </row>
    <row r="30" spans="4:5" ht="12.75">
      <c r="D30">
        <f t="shared" si="1"/>
        <v>68</v>
      </c>
      <c r="E30">
        <f t="shared" si="0"/>
        <v>0.017168694413437366</v>
      </c>
    </row>
    <row r="31" spans="4:5" ht="12.75">
      <c r="D31">
        <f t="shared" si="1"/>
        <v>69</v>
      </c>
      <c r="E31">
        <f t="shared" si="0"/>
        <v>0.019748699344363446</v>
      </c>
    </row>
    <row r="32" spans="4:5" ht="12.75">
      <c r="D32">
        <f t="shared" si="1"/>
        <v>70</v>
      </c>
      <c r="E32">
        <f t="shared" si="0"/>
        <v>0.02261567361641202</v>
      </c>
    </row>
    <row r="33" spans="4:5" ht="12.75">
      <c r="D33">
        <f t="shared" si="1"/>
        <v>71</v>
      </c>
      <c r="E33">
        <f t="shared" si="0"/>
        <v>0.025784004005556655</v>
      </c>
    </row>
    <row r="34" spans="4:5" ht="12.75">
      <c r="D34">
        <f t="shared" si="1"/>
        <v>72</v>
      </c>
      <c r="E34">
        <f aca="true" t="shared" si="2" ref="E34:E65">(1/$B$3*SQRT(2*3.14159))*EXP(-((($D34-$B$2)/$B$3)^2)/2)</f>
        <v>0.0292658400283849</v>
      </c>
    </row>
    <row r="35" spans="4:5" ht="12.75">
      <c r="D35">
        <f aca="true" t="shared" si="3" ref="D35:D66">1+D34</f>
        <v>73</v>
      </c>
      <c r="E35">
        <f t="shared" si="2"/>
        <v>0.03307055100895347</v>
      </c>
    </row>
    <row r="36" spans="4:5" ht="12.75">
      <c r="D36">
        <f t="shared" si="3"/>
        <v>74</v>
      </c>
      <c r="E36">
        <f t="shared" si="2"/>
        <v>0.037204174269526456</v>
      </c>
    </row>
    <row r="37" spans="4:5" ht="12.75">
      <c r="D37">
        <f t="shared" si="3"/>
        <v>75</v>
      </c>
      <c r="E37">
        <f t="shared" si="2"/>
        <v>0.04166886885941913</v>
      </c>
    </row>
    <row r="38" spans="4:5" ht="12.75">
      <c r="D38">
        <f t="shared" si="3"/>
        <v>76</v>
      </c>
      <c r="E38">
        <f t="shared" si="2"/>
        <v>0.0464623909586396</v>
      </c>
    </row>
    <row r="39" spans="4:5" ht="12.75">
      <c r="D39">
        <f t="shared" si="3"/>
        <v>77</v>
      </c>
      <c r="E39">
        <f t="shared" si="2"/>
        <v>0.051577608432367465</v>
      </c>
    </row>
    <row r="40" spans="4:5" ht="12.75">
      <c r="D40">
        <f t="shared" si="3"/>
        <v>78</v>
      </c>
      <c r="E40">
        <f t="shared" si="2"/>
        <v>0.05700207286334583</v>
      </c>
    </row>
    <row r="41" spans="4:5" ht="12.75">
      <c r="D41">
        <f t="shared" si="3"/>
        <v>79</v>
      </c>
      <c r="E41">
        <f t="shared" si="2"/>
        <v>0.06271766765655934</v>
      </c>
    </row>
    <row r="42" spans="4:5" ht="12.75">
      <c r="D42">
        <f t="shared" si="3"/>
        <v>80</v>
      </c>
      <c r="E42">
        <f t="shared" si="2"/>
        <v>0.06870035041453852</v>
      </c>
    </row>
    <row r="43" spans="4:5" ht="12.75">
      <c r="D43">
        <f t="shared" si="3"/>
        <v>81</v>
      </c>
      <c r="E43">
        <f t="shared" si="2"/>
        <v>0.07492000666446236</v>
      </c>
    </row>
    <row r="44" spans="4:5" ht="12.75">
      <c r="D44">
        <f t="shared" si="3"/>
        <v>82</v>
      </c>
      <c r="E44">
        <f t="shared" si="2"/>
        <v>0.08134043014929657</v>
      </c>
    </row>
    <row r="45" spans="4:5" ht="12.75">
      <c r="D45">
        <f t="shared" si="3"/>
        <v>83</v>
      </c>
      <c r="E45">
        <f t="shared" si="2"/>
        <v>0.08791944227552546</v>
      </c>
    </row>
    <row r="46" spans="4:5" ht="12.75">
      <c r="D46">
        <f t="shared" si="3"/>
        <v>84</v>
      </c>
      <c r="E46">
        <f t="shared" si="2"/>
        <v>0.09460915997547027</v>
      </c>
    </row>
    <row r="47" spans="4:5" ht="12.75">
      <c r="D47">
        <f t="shared" si="3"/>
        <v>85</v>
      </c>
      <c r="E47">
        <f t="shared" si="2"/>
        <v>0.10135641726500669</v>
      </c>
    </row>
    <row r="48" spans="4:5" ht="12.75">
      <c r="D48">
        <f t="shared" si="3"/>
        <v>86</v>
      </c>
      <c r="E48">
        <f t="shared" si="2"/>
        <v>0.10810334126608298</v>
      </c>
    </row>
    <row r="49" spans="4:5" ht="12.75">
      <c r="D49">
        <f t="shared" si="3"/>
        <v>87</v>
      </c>
      <c r="E49">
        <f t="shared" si="2"/>
        <v>0.11478807855999201</v>
      </c>
    </row>
    <row r="50" spans="4:5" ht="12.75">
      <c r="D50">
        <f t="shared" si="3"/>
        <v>88</v>
      </c>
      <c r="E50">
        <f t="shared" si="2"/>
        <v>0.1213456626134852</v>
      </c>
    </row>
    <row r="51" spans="4:5" ht="12.75">
      <c r="D51">
        <f t="shared" si="3"/>
        <v>89</v>
      </c>
      <c r="E51">
        <f t="shared" si="2"/>
        <v>0.12770900787025563</v>
      </c>
    </row>
    <row r="52" spans="4:5" ht="12.75">
      <c r="D52">
        <f t="shared" si="3"/>
        <v>90</v>
      </c>
      <c r="E52">
        <f t="shared" si="2"/>
        <v>0.1338100111347814</v>
      </c>
    </row>
    <row r="53" spans="4:5" ht="12.75">
      <c r="D53">
        <f t="shared" si="3"/>
        <v>91</v>
      </c>
      <c r="E53">
        <f t="shared" si="2"/>
        <v>0.13958073630926104</v>
      </c>
    </row>
    <row r="54" spans="4:5" ht="12.75">
      <c r="D54">
        <f t="shared" si="3"/>
        <v>92</v>
      </c>
      <c r="E54">
        <f t="shared" si="2"/>
        <v>0.14495465458775086</v>
      </c>
    </row>
    <row r="55" spans="4:5" ht="12.75">
      <c r="D55">
        <f t="shared" si="3"/>
        <v>93</v>
      </c>
      <c r="E55">
        <f t="shared" si="2"/>
        <v>0.14986790905932362</v>
      </c>
    </row>
    <row r="56" spans="4:5" ht="12.75">
      <c r="D56">
        <f t="shared" si="3"/>
        <v>94</v>
      </c>
      <c r="E56">
        <f t="shared" si="2"/>
        <v>0.15426057049258093</v>
      </c>
    </row>
    <row r="57" spans="4:5" ht="12.75">
      <c r="D57">
        <f t="shared" si="3"/>
        <v>95</v>
      </c>
      <c r="E57">
        <f t="shared" si="2"/>
        <v>0.158077849999742</v>
      </c>
    </row>
    <row r="58" spans="4:5" ht="12.75">
      <c r="D58">
        <f t="shared" si="3"/>
        <v>96</v>
      </c>
      <c r="E58">
        <f t="shared" si="2"/>
        <v>0.1612712343982853</v>
      </c>
    </row>
    <row r="59" spans="4:5" ht="12.75">
      <c r="D59">
        <f t="shared" si="3"/>
        <v>97</v>
      </c>
      <c r="E59">
        <f t="shared" si="2"/>
        <v>0.16379951143995913</v>
      </c>
    </row>
    <row r="60" spans="4:5" ht="12.75">
      <c r="D60">
        <f t="shared" si="3"/>
        <v>98</v>
      </c>
      <c r="E60">
        <f t="shared" si="2"/>
        <v>0.16562965464517035</v>
      </c>
    </row>
    <row r="61" spans="4:5" ht="12.75">
      <c r="D61">
        <f t="shared" si="3"/>
        <v>99</v>
      </c>
      <c r="E61">
        <f t="shared" si="2"/>
        <v>0.1667375411946894</v>
      </c>
    </row>
    <row r="62" spans="4:5" ht="12.75">
      <c r="D62">
        <f t="shared" si="3"/>
        <v>100</v>
      </c>
      <c r="E62">
        <f t="shared" si="2"/>
        <v>0.16710848106677423</v>
      </c>
    </row>
    <row r="63" spans="4:5" ht="12.75">
      <c r="D63">
        <f t="shared" si="3"/>
        <v>101</v>
      </c>
      <c r="E63">
        <f t="shared" si="2"/>
        <v>0.1667375411946894</v>
      </c>
    </row>
    <row r="64" spans="4:5" ht="12.75">
      <c r="D64">
        <f t="shared" si="3"/>
        <v>102</v>
      </c>
      <c r="E64">
        <f t="shared" si="2"/>
        <v>0.16562965464517035</v>
      </c>
    </row>
    <row r="65" spans="4:5" ht="12.75">
      <c r="D65">
        <f t="shared" si="3"/>
        <v>103</v>
      </c>
      <c r="E65">
        <f t="shared" si="2"/>
        <v>0.16379951143995913</v>
      </c>
    </row>
    <row r="66" spans="4:5" ht="12.75">
      <c r="D66">
        <f t="shared" si="3"/>
        <v>104</v>
      </c>
      <c r="E66">
        <f aca="true" t="shared" si="4" ref="E66:E97">(1/$B$3*SQRT(2*3.14159))*EXP(-((($D66-$B$2)/$B$3)^2)/2)</f>
        <v>0.1612712343982853</v>
      </c>
    </row>
    <row r="67" spans="4:5" ht="12.75">
      <c r="D67">
        <f aca="true" t="shared" si="5" ref="D67:D98">1+D66</f>
        <v>105</v>
      </c>
      <c r="E67">
        <f t="shared" si="4"/>
        <v>0.158077849999742</v>
      </c>
    </row>
    <row r="68" spans="4:5" ht="12.75">
      <c r="D68">
        <f t="shared" si="5"/>
        <v>106</v>
      </c>
      <c r="E68">
        <f t="shared" si="4"/>
        <v>0.15426057049258093</v>
      </c>
    </row>
    <row r="69" spans="4:5" ht="12.75">
      <c r="D69">
        <f t="shared" si="5"/>
        <v>107</v>
      </c>
      <c r="E69">
        <f t="shared" si="4"/>
        <v>0.14986790905932362</v>
      </c>
    </row>
    <row r="70" spans="4:5" ht="12.75">
      <c r="D70">
        <f t="shared" si="5"/>
        <v>108</v>
      </c>
      <c r="E70">
        <f t="shared" si="4"/>
        <v>0.14495465458775086</v>
      </c>
    </row>
    <row r="71" spans="4:5" ht="12.75">
      <c r="D71">
        <f t="shared" si="5"/>
        <v>109</v>
      </c>
      <c r="E71">
        <f t="shared" si="4"/>
        <v>0.13958073630926104</v>
      </c>
    </row>
    <row r="72" spans="4:5" ht="12.75">
      <c r="D72">
        <f t="shared" si="5"/>
        <v>110</v>
      </c>
      <c r="E72">
        <f t="shared" si="4"/>
        <v>0.1338100111347814</v>
      </c>
    </row>
    <row r="73" spans="4:5" ht="12.75">
      <c r="D73">
        <f t="shared" si="5"/>
        <v>111</v>
      </c>
      <c r="E73">
        <f t="shared" si="4"/>
        <v>0.12770900787025563</v>
      </c>
    </row>
    <row r="74" spans="4:5" ht="12.75">
      <c r="D74">
        <f t="shared" si="5"/>
        <v>112</v>
      </c>
      <c r="E74">
        <f t="shared" si="4"/>
        <v>0.1213456626134852</v>
      </c>
    </row>
    <row r="75" spans="4:5" ht="12.75">
      <c r="D75">
        <f t="shared" si="5"/>
        <v>113</v>
      </c>
      <c r="E75">
        <f t="shared" si="4"/>
        <v>0.11478807855999201</v>
      </c>
    </row>
    <row r="76" spans="4:5" ht="12.75">
      <c r="D76">
        <f t="shared" si="5"/>
        <v>114</v>
      </c>
      <c r="E76">
        <f t="shared" si="4"/>
        <v>0.10810334126608298</v>
      </c>
    </row>
    <row r="77" spans="4:5" ht="12.75">
      <c r="D77">
        <f t="shared" si="5"/>
        <v>115</v>
      </c>
      <c r="E77">
        <f t="shared" si="4"/>
        <v>0.10135641726500669</v>
      </c>
    </row>
    <row r="78" spans="4:5" ht="12.75">
      <c r="D78">
        <f t="shared" si="5"/>
        <v>116</v>
      </c>
      <c r="E78">
        <f t="shared" si="4"/>
        <v>0.09460915997547027</v>
      </c>
    </row>
    <row r="79" spans="4:5" ht="12.75">
      <c r="D79">
        <f t="shared" si="5"/>
        <v>117</v>
      </c>
      <c r="E79">
        <f t="shared" si="4"/>
        <v>0.08791944227552546</v>
      </c>
    </row>
    <row r="80" spans="4:5" ht="12.75">
      <c r="D80">
        <f t="shared" si="5"/>
        <v>118</v>
      </c>
      <c r="E80">
        <f t="shared" si="4"/>
        <v>0.08134043014929657</v>
      </c>
    </row>
    <row r="81" spans="4:5" ht="12.75">
      <c r="D81">
        <f t="shared" si="5"/>
        <v>119</v>
      </c>
      <c r="E81">
        <f t="shared" si="4"/>
        <v>0.07492000666446236</v>
      </c>
    </row>
    <row r="82" spans="4:5" ht="12.75">
      <c r="D82">
        <f t="shared" si="5"/>
        <v>120</v>
      </c>
      <c r="E82">
        <f t="shared" si="4"/>
        <v>0.06870035041453852</v>
      </c>
    </row>
    <row r="83" spans="4:5" ht="12.75">
      <c r="D83">
        <f t="shared" si="5"/>
        <v>121</v>
      </c>
      <c r="E83">
        <f t="shared" si="4"/>
        <v>0.06271766765655934</v>
      </c>
    </row>
    <row r="84" spans="4:5" ht="12.75">
      <c r="D84">
        <f t="shared" si="5"/>
        <v>122</v>
      </c>
      <c r="E84">
        <f t="shared" si="4"/>
        <v>0.05700207286334583</v>
      </c>
    </row>
    <row r="85" spans="4:5" ht="12.75">
      <c r="D85">
        <f t="shared" si="5"/>
        <v>123</v>
      </c>
      <c r="E85">
        <f t="shared" si="4"/>
        <v>0.051577608432367465</v>
      </c>
    </row>
    <row r="86" spans="4:5" ht="12.75">
      <c r="D86">
        <f t="shared" si="5"/>
        <v>124</v>
      </c>
      <c r="E86">
        <f t="shared" si="4"/>
        <v>0.0464623909586396</v>
      </c>
    </row>
    <row r="87" spans="4:5" ht="12.75">
      <c r="D87">
        <f t="shared" si="5"/>
        <v>125</v>
      </c>
      <c r="E87">
        <f t="shared" si="4"/>
        <v>0.04166886885941913</v>
      </c>
    </row>
    <row r="88" spans="4:5" ht="12.75">
      <c r="D88">
        <f t="shared" si="5"/>
        <v>126</v>
      </c>
      <c r="E88">
        <f t="shared" si="4"/>
        <v>0.037204174269526456</v>
      </c>
    </row>
    <row r="89" spans="4:5" ht="12.75">
      <c r="D89">
        <f t="shared" si="5"/>
        <v>127</v>
      </c>
      <c r="E89">
        <f t="shared" si="4"/>
        <v>0.03307055100895347</v>
      </c>
    </row>
    <row r="90" spans="4:5" ht="12.75">
      <c r="D90">
        <f t="shared" si="5"/>
        <v>128</v>
      </c>
      <c r="E90">
        <f t="shared" si="4"/>
        <v>0.0292658400283849</v>
      </c>
    </row>
    <row r="91" spans="4:5" ht="12.75">
      <c r="D91">
        <f t="shared" si="5"/>
        <v>129</v>
      </c>
      <c r="E91">
        <f t="shared" si="4"/>
        <v>0.025784004005556655</v>
      </c>
    </row>
    <row r="92" spans="4:5" ht="12.75">
      <c r="D92">
        <f t="shared" si="5"/>
        <v>130</v>
      </c>
      <c r="E92">
        <f t="shared" si="4"/>
        <v>0.02261567361641202</v>
      </c>
    </row>
    <row r="93" spans="4:5" ht="12.75">
      <c r="D93">
        <f t="shared" si="5"/>
        <v>131</v>
      </c>
      <c r="E93">
        <f t="shared" si="4"/>
        <v>0.019748699344363446</v>
      </c>
    </row>
    <row r="94" spans="4:5" ht="12.75">
      <c r="D94">
        <f t="shared" si="5"/>
        <v>132</v>
      </c>
      <c r="E94">
        <f t="shared" si="4"/>
        <v>0.017168694413437366</v>
      </c>
    </row>
    <row r="95" spans="4:5" ht="12.75">
      <c r="D95">
        <f t="shared" si="5"/>
        <v>133</v>
      </c>
      <c r="E95">
        <f t="shared" si="4"/>
        <v>0.014859556427638797</v>
      </c>
    </row>
    <row r="96" spans="4:5" ht="12.75">
      <c r="D96">
        <f t="shared" si="5"/>
        <v>134</v>
      </c>
      <c r="E96">
        <f t="shared" si="4"/>
        <v>0.012803957462058275</v>
      </c>
    </row>
    <row r="97" spans="4:5" ht="12.75">
      <c r="D97">
        <f t="shared" si="5"/>
        <v>135</v>
      </c>
      <c r="E97">
        <f t="shared" si="4"/>
        <v>0.010983794579862406</v>
      </c>
    </row>
    <row r="98" spans="4:5" ht="12.75">
      <c r="D98">
        <f t="shared" si="5"/>
        <v>136</v>
      </c>
      <c r="E98">
        <f aca="true" t="shared" si="6" ref="E98:E122">(1/$B$3*SQRT(2*3.14159))*EXP(-((($D98-$B$2)/$B$3)^2)/2)</f>
        <v>0.009380594952255697</v>
      </c>
    </row>
    <row r="99" spans="4:5" ht="12.75">
      <c r="D99">
        <f aca="true" t="shared" si="7" ref="D99:D122">1+D98</f>
        <v>137</v>
      </c>
      <c r="E99">
        <f t="shared" si="6"/>
        <v>0.007975871857582313</v>
      </c>
    </row>
    <row r="100" spans="4:5" ht="12.75">
      <c r="D100">
        <f t="shared" si="7"/>
        <v>138</v>
      </c>
      <c r="E100">
        <f t="shared" si="6"/>
        <v>0.006751429767512787</v>
      </c>
    </row>
    <row r="101" spans="4:5" ht="12.75">
      <c r="D101">
        <f t="shared" si="7"/>
        <v>139</v>
      </c>
      <c r="E101">
        <f t="shared" si="6"/>
        <v>0.005689618444888645</v>
      </c>
    </row>
    <row r="102" spans="4:5" ht="12.75">
      <c r="D102">
        <f t="shared" si="7"/>
        <v>140</v>
      </c>
      <c r="E102">
        <f t="shared" si="6"/>
        <v>0.004773537447017961</v>
      </c>
    </row>
    <row r="103" spans="4:5" ht="12.75">
      <c r="D103">
        <f t="shared" si="7"/>
        <v>141</v>
      </c>
      <c r="E103">
        <f t="shared" si="6"/>
        <v>0.003987193632550315</v>
      </c>
    </row>
    <row r="104" spans="4:5" ht="12.75">
      <c r="D104">
        <f t="shared" si="7"/>
        <v>142</v>
      </c>
      <c r="E104">
        <f t="shared" si="6"/>
        <v>0.0033156152054336775</v>
      </c>
    </row>
    <row r="105" spans="4:5" ht="12.75">
      <c r="D105">
        <f t="shared" si="7"/>
        <v>143</v>
      </c>
      <c r="E105">
        <f t="shared" si="6"/>
        <v>0.0027449265033402245</v>
      </c>
    </row>
    <row r="106" spans="4:5" ht="12.75">
      <c r="D106">
        <f t="shared" si="7"/>
        <v>144</v>
      </c>
      <c r="E106">
        <f t="shared" si="6"/>
        <v>0.002262388167249429</v>
      </c>
    </row>
    <row r="107" spans="4:5" ht="12.75">
      <c r="D107">
        <f t="shared" si="7"/>
        <v>145</v>
      </c>
      <c r="E107">
        <f t="shared" si="6"/>
        <v>0.001856407537681725</v>
      </c>
    </row>
    <row r="108" spans="4:5" ht="12.75">
      <c r="D108">
        <f t="shared" si="7"/>
        <v>146</v>
      </c>
      <c r="E108">
        <f t="shared" si="6"/>
        <v>0.001516524140421121</v>
      </c>
    </row>
    <row r="109" spans="4:5" ht="12.75">
      <c r="D109">
        <f t="shared" si="7"/>
        <v>147</v>
      </c>
      <c r="E109">
        <f t="shared" si="6"/>
        <v>0.0012333749823237707</v>
      </c>
    </row>
    <row r="110" spans="4:5" ht="12.75">
      <c r="D110">
        <f t="shared" si="7"/>
        <v>148</v>
      </c>
      <c r="E110">
        <f t="shared" si="6"/>
        <v>0.000998644108804709</v>
      </c>
    </row>
    <row r="111" spans="4:5" ht="12.75">
      <c r="D111">
        <f t="shared" si="7"/>
        <v>149</v>
      </c>
      <c r="E111">
        <f t="shared" si="6"/>
        <v>0.0008050005109823702</v>
      </c>
    </row>
    <row r="112" spans="4:5" ht="12.75">
      <c r="D112">
        <f t="shared" si="7"/>
        <v>150</v>
      </c>
      <c r="E112">
        <f t="shared" si="6"/>
        <v>0.0006460280424327523</v>
      </c>
    </row>
    <row r="113" spans="4:5" ht="12.75">
      <c r="D113">
        <f t="shared" si="7"/>
        <v>151</v>
      </c>
      <c r="E113">
        <f t="shared" si="6"/>
        <v>0.0005161505403179884</v>
      </c>
    </row>
    <row r="114" spans="4:5" ht="12.75">
      <c r="D114">
        <f t="shared" si="7"/>
        <v>152</v>
      </c>
      <c r="E114">
        <f t="shared" si="6"/>
        <v>0.00041055486697221303</v>
      </c>
    </row>
    <row r="115" spans="4:5" ht="12.75">
      <c r="D115">
        <f t="shared" si="7"/>
        <v>153</v>
      </c>
      <c r="E115">
        <f t="shared" si="6"/>
        <v>0.00032511411556408114</v>
      </c>
    </row>
    <row r="116" spans="4:5" ht="12.75">
      <c r="D116">
        <f t="shared" si="7"/>
        <v>154</v>
      </c>
      <c r="E116">
        <f t="shared" si="6"/>
        <v>0.0002563127728659082</v>
      </c>
    </row>
    <row r="117" spans="4:5" ht="12.75">
      <c r="D117">
        <f t="shared" si="7"/>
        <v>155</v>
      </c>
      <c r="E117">
        <f t="shared" si="6"/>
        <v>0.00020117521515279586</v>
      </c>
    </row>
    <row r="118" spans="4:5" ht="12.75">
      <c r="D118">
        <f t="shared" si="7"/>
        <v>156</v>
      </c>
      <c r="E118">
        <f t="shared" si="6"/>
        <v>0.00015719853786611885</v>
      </c>
    </row>
    <row r="119" spans="4:5" ht="12.75">
      <c r="D119">
        <f t="shared" si="7"/>
        <v>157</v>
      </c>
      <c r="E119">
        <f t="shared" si="6"/>
        <v>0.00012229039066010707</v>
      </c>
    </row>
    <row r="120" spans="4:5" ht="12.75">
      <c r="D120">
        <f t="shared" si="7"/>
        <v>158</v>
      </c>
      <c r="E120">
        <f t="shared" si="6"/>
        <v>9.471220875208282E-05</v>
      </c>
    </row>
    <row r="121" spans="4:5" ht="12.75">
      <c r="D121">
        <f t="shared" si="7"/>
        <v>159</v>
      </c>
      <c r="E121">
        <f t="shared" si="6"/>
        <v>7.30279987532519E-05</v>
      </c>
    </row>
    <row r="122" spans="4:5" ht="12.75">
      <c r="D122">
        <f t="shared" si="7"/>
        <v>160</v>
      </c>
      <c r="E122">
        <f t="shared" si="6"/>
        <v>5.605865020345723E-05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B10" sqref="B10"/>
    </sheetView>
  </sheetViews>
  <sheetFormatPr defaultColWidth="9.140625" defaultRowHeight="12.75"/>
  <cols>
    <col min="1" max="1" width="12.140625" style="0" customWidth="1"/>
    <col min="5" max="5" width="12.421875" style="0" bestFit="1" customWidth="1"/>
    <col min="7" max="7" width="12.421875" style="0" bestFit="1" customWidth="1"/>
  </cols>
  <sheetData>
    <row r="1" spans="1:7" ht="12.75">
      <c r="A1" t="s">
        <v>7</v>
      </c>
      <c r="D1" t="s">
        <v>6</v>
      </c>
      <c r="E1" t="s">
        <v>0</v>
      </c>
      <c r="F1" t="s">
        <v>4</v>
      </c>
      <c r="G1" t="s">
        <v>5</v>
      </c>
    </row>
    <row r="2" spans="1:7" ht="12.75">
      <c r="A2" t="s">
        <v>1</v>
      </c>
      <c r="B2">
        <v>0</v>
      </c>
      <c r="D2">
        <v>-30</v>
      </c>
      <c r="E2">
        <f>(1/$B$3*SQRT(2*3.14159))*EXP(-((($D2-$B$2)/$B$3)^2)/2)</f>
        <v>0.0027846113065225875</v>
      </c>
      <c r="F2">
        <f>(1/$B$9*SQRT(2*3.14159))*EXP(-((($D2-$B$8)/$B$9)^2)/2)</f>
        <v>9.321366905097416E-05</v>
      </c>
      <c r="G2">
        <f>(1/$B$18*SQRT(2*3.14159))*EXP(-((($D2-$B$19)/$B$18)^2)/2)</f>
        <v>2.863221451591723E-53</v>
      </c>
    </row>
    <row r="3" spans="1:7" ht="12.75">
      <c r="A3" t="s">
        <v>2</v>
      </c>
      <c r="B3">
        <v>10</v>
      </c>
      <c r="D3">
        <f>1+D2</f>
        <v>-29</v>
      </c>
      <c r="E3">
        <f aca="true" t="shared" si="0" ref="E3:E66">(1/$B$3*SQRT(2*3.14159))*EXP(-((($D3-$B$2)/$B$3)^2)/2)</f>
        <v>0.003740084844486318</v>
      </c>
      <c r="F3">
        <f aca="true" t="shared" si="1" ref="F3:F66">(1/$B$9*SQRT(2*3.14159))*EXP(-((($D3-$B$8)/$B$9)^2)/2)</f>
        <v>0.00019875073719209524</v>
      </c>
      <c r="G3">
        <f aca="true" t="shared" si="2" ref="G3:G66">(1/$B$18*SQRT(2*3.14159))*EXP(-((($D3-$B$19)/$B$18)^2)/2)</f>
        <v>1.2922979858983575E-48</v>
      </c>
    </row>
    <row r="4" spans="1:7" ht="12.75">
      <c r="A4" t="s">
        <v>8</v>
      </c>
      <c r="B4">
        <f>1/(B3^2)</f>
        <v>0.01</v>
      </c>
      <c r="D4">
        <f aca="true" t="shared" si="3" ref="D4:D67">1+D3</f>
        <v>-28</v>
      </c>
      <c r="E4">
        <f t="shared" si="0"/>
        <v>0.004973422808150516</v>
      </c>
      <c r="F4">
        <f t="shared" si="1"/>
        <v>0.0004091199192713634</v>
      </c>
      <c r="G4">
        <f t="shared" si="2"/>
        <v>3.557095449259743E-44</v>
      </c>
    </row>
    <row r="5" spans="4:7" ht="12.75">
      <c r="D5">
        <f t="shared" si="3"/>
        <v>-27</v>
      </c>
      <c r="E5">
        <f t="shared" si="0"/>
        <v>0.006547663686016414</v>
      </c>
      <c r="F5">
        <f t="shared" si="1"/>
        <v>0.0008130274958622381</v>
      </c>
      <c r="G5">
        <f t="shared" si="2"/>
        <v>5.971088302556866E-40</v>
      </c>
    </row>
    <row r="6" spans="4:7" ht="12.75">
      <c r="D6">
        <f t="shared" si="3"/>
        <v>-26</v>
      </c>
      <c r="E6">
        <f t="shared" si="0"/>
        <v>0.008534427667332967</v>
      </c>
      <c r="F6">
        <f t="shared" si="1"/>
        <v>0.001559813134799084</v>
      </c>
      <c r="G6">
        <f t="shared" si="2"/>
        <v>6.112749400333453E-36</v>
      </c>
    </row>
    <row r="7" spans="1:7" ht="12.75">
      <c r="A7" t="s">
        <v>4</v>
      </c>
      <c r="D7">
        <f t="shared" si="3"/>
        <v>-25</v>
      </c>
      <c r="E7">
        <f t="shared" si="0"/>
        <v>0.011013351360808943</v>
      </c>
      <c r="F7">
        <f t="shared" si="1"/>
        <v>0.002889033943437635</v>
      </c>
      <c r="G7">
        <f t="shared" si="2"/>
        <v>3.816320260253391E-32</v>
      </c>
    </row>
    <row r="8" spans="1:7" ht="12.75">
      <c r="A8" t="s">
        <v>1</v>
      </c>
      <c r="B8">
        <v>-7.99</v>
      </c>
      <c r="D8">
        <f t="shared" si="3"/>
        <v>-24</v>
      </c>
      <c r="E8">
        <f t="shared" si="0"/>
        <v>0.014070892428383545</v>
      </c>
      <c r="F8">
        <f t="shared" si="1"/>
        <v>0.005165893484938893</v>
      </c>
      <c r="G8">
        <f t="shared" si="2"/>
        <v>1.453041965546123E-28</v>
      </c>
    </row>
    <row r="9" spans="1:7" ht="12.75">
      <c r="A9" t="s">
        <v>2</v>
      </c>
      <c r="B9">
        <v>5.33</v>
      </c>
      <c r="D9">
        <f t="shared" si="3"/>
        <v>-23</v>
      </c>
      <c r="E9">
        <f t="shared" si="0"/>
        <v>0.01779839521655961</v>
      </c>
      <c r="F9">
        <f t="shared" si="1"/>
        <v>0.008917661466653003</v>
      </c>
      <c r="G9">
        <f t="shared" si="2"/>
        <v>3.3739343288355753E-25</v>
      </c>
    </row>
    <row r="10" spans="1:7" ht="12.75">
      <c r="A10" t="s">
        <v>3</v>
      </c>
      <c r="B10">
        <v>16</v>
      </c>
      <c r="D10">
        <f>1+D9</f>
        <v>-22</v>
      </c>
      <c r="E10">
        <f t="shared" si="0"/>
        <v>0.022289334641458193</v>
      </c>
      <c r="F10">
        <f t="shared" si="1"/>
        <v>0.014861725907798991</v>
      </c>
      <c r="G10">
        <f t="shared" si="2"/>
        <v>4.777714740078726E-22</v>
      </c>
    </row>
    <row r="11" spans="1:7" ht="12.75">
      <c r="A11" t="s">
        <v>8</v>
      </c>
      <c r="B11" s="1">
        <f>B10/((B9*(1+(20/(B10^2))))^2)</f>
        <v>0.48453742958449053</v>
      </c>
      <c r="D11">
        <f t="shared" si="3"/>
        <v>-21</v>
      </c>
      <c r="E11">
        <f t="shared" si="0"/>
        <v>0.02763569673066972</v>
      </c>
      <c r="F11">
        <f t="shared" si="1"/>
        <v>0.02391113793605632</v>
      </c>
      <c r="G11">
        <f t="shared" si="2"/>
        <v>4.1259972124281906E-19</v>
      </c>
    </row>
    <row r="12" spans="1:7" ht="12.75">
      <c r="A12" t="s">
        <v>9</v>
      </c>
      <c r="B12" s="1">
        <f>B10/(B9^2)</f>
        <v>0.5632037847294334</v>
      </c>
      <c r="D12">
        <f t="shared" si="3"/>
        <v>-20</v>
      </c>
      <c r="E12">
        <f t="shared" si="0"/>
        <v>0.03392351042461803</v>
      </c>
      <c r="F12">
        <f t="shared" si="1"/>
        <v>0.03714017738376137</v>
      </c>
      <c r="G12">
        <f t="shared" si="2"/>
        <v>2.173015217318425E-16</v>
      </c>
    </row>
    <row r="13" spans="2:7" ht="12.75">
      <c r="B13" s="1"/>
      <c r="D13">
        <f t="shared" si="3"/>
        <v>-19</v>
      </c>
      <c r="E13">
        <f t="shared" si="0"/>
        <v>0.041227614919337206</v>
      </c>
      <c r="F13">
        <f t="shared" si="1"/>
        <v>0.055692977101871814</v>
      </c>
      <c r="G13">
        <f t="shared" si="2"/>
        <v>6.979458484076543E-14</v>
      </c>
    </row>
    <row r="14" spans="2:7" ht="12.75">
      <c r="B14" s="1"/>
      <c r="D14">
        <f t="shared" si="3"/>
        <v>-18</v>
      </c>
      <c r="E14">
        <f t="shared" si="0"/>
        <v>0.04960582651343021</v>
      </c>
      <c r="F14">
        <f t="shared" si="1"/>
        <v>0.08062498110272318</v>
      </c>
      <c r="G14">
        <f t="shared" si="2"/>
        <v>1.3671174042260164E-11</v>
      </c>
    </row>
    <row r="15" spans="2:7" ht="12.75">
      <c r="B15" s="1"/>
      <c r="D15">
        <f t="shared" si="3"/>
        <v>-17</v>
      </c>
      <c r="E15">
        <f t="shared" si="0"/>
        <v>0.05909275315605275</v>
      </c>
      <c r="F15">
        <f t="shared" si="1"/>
        <v>0.11268122227717788</v>
      </c>
      <c r="G15">
        <f t="shared" si="2"/>
        <v>1.6331084250173541E-09</v>
      </c>
    </row>
    <row r="16" spans="1:7" ht="12.75">
      <c r="A16" t="s">
        <v>5</v>
      </c>
      <c r="B16" s="1"/>
      <c r="D16">
        <f t="shared" si="3"/>
        <v>-16</v>
      </c>
      <c r="E16">
        <f t="shared" si="0"/>
        <v>0.0696935864379594</v>
      </c>
      <c r="F16">
        <f t="shared" si="1"/>
        <v>0.1520359191736897</v>
      </c>
      <c r="G16">
        <f t="shared" si="2"/>
        <v>1.1897325664294601E-07</v>
      </c>
    </row>
    <row r="17" spans="1:7" ht="12.75">
      <c r="A17" t="s">
        <v>8</v>
      </c>
      <c r="B17" s="1">
        <f>B11+B4</f>
        <v>0.49453742958449054</v>
      </c>
      <c r="D17">
        <f t="shared" si="3"/>
        <v>-15</v>
      </c>
      <c r="E17">
        <f t="shared" si="0"/>
        <v>0.08137827104225148</v>
      </c>
      <c r="F17">
        <f t="shared" si="1"/>
        <v>0.198040306813066</v>
      </c>
      <c r="G17">
        <f t="shared" si="2"/>
        <v>5.2857765907547905E-06</v>
      </c>
    </row>
    <row r="18" spans="1:7" ht="12.75">
      <c r="A18" t="s">
        <v>2</v>
      </c>
      <c r="B18" s="1">
        <f>1/SQRT(B17)</f>
        <v>1.4220026849114535</v>
      </c>
      <c r="D18">
        <f t="shared" si="3"/>
        <v>-14</v>
      </c>
      <c r="E18">
        <f t="shared" si="0"/>
        <v>0.09407650148483901</v>
      </c>
      <c r="F18">
        <f t="shared" si="1"/>
        <v>0.2490426382238007</v>
      </c>
      <c r="G18">
        <f t="shared" si="2"/>
        <v>0.00014321660686848607</v>
      </c>
    </row>
    <row r="19" spans="1:7" ht="12.75">
      <c r="A19" t="s">
        <v>1</v>
      </c>
      <c r="B19" s="1">
        <f>B2*(B4/B17)+B8*(B11/B17)</f>
        <v>-7.828434878291959</v>
      </c>
      <c r="D19">
        <f t="shared" si="3"/>
        <v>-13</v>
      </c>
      <c r="E19">
        <f t="shared" si="0"/>
        <v>0.10767401649247928</v>
      </c>
      <c r="F19">
        <f t="shared" si="1"/>
        <v>0.3023476224192745</v>
      </c>
      <c r="G19">
        <f t="shared" si="2"/>
        <v>0.002366481317074062</v>
      </c>
    </row>
    <row r="20" spans="4:7" ht="12.75">
      <c r="D20">
        <f t="shared" si="3"/>
        <v>-12</v>
      </c>
      <c r="E20">
        <f t="shared" si="0"/>
        <v>0.12201064522394485</v>
      </c>
      <c r="F20">
        <f t="shared" si="1"/>
        <v>0.3543660753043646</v>
      </c>
      <c r="G20">
        <f t="shared" si="2"/>
        <v>0.02384722797244657</v>
      </c>
    </row>
    <row r="21" spans="4:7" ht="12.75">
      <c r="D21">
        <f t="shared" si="3"/>
        <v>-11</v>
      </c>
      <c r="E21">
        <f t="shared" si="0"/>
        <v>0.1368805019777572</v>
      </c>
      <c r="F21">
        <f t="shared" si="1"/>
        <v>0.40096868023878357</v>
      </c>
      <c r="G21">
        <f t="shared" si="2"/>
        <v>0.1465540585670081</v>
      </c>
    </row>
    <row r="22" spans="4:7" ht="12.75">
      <c r="D22">
        <f t="shared" si="3"/>
        <v>-10</v>
      </c>
      <c r="E22">
        <f t="shared" si="0"/>
        <v>0.15203462589751002</v>
      </c>
      <c r="F22">
        <f t="shared" si="1"/>
        <v>0.43800744758167975</v>
      </c>
      <c r="G22">
        <f t="shared" si="2"/>
        <v>0.5492662568558182</v>
      </c>
    </row>
    <row r="23" spans="1:7" ht="12.75">
      <c r="A23" t="s">
        <v>11</v>
      </c>
      <c r="D23">
        <f t="shared" si="3"/>
        <v>-9</v>
      </c>
      <c r="E23">
        <f t="shared" si="0"/>
        <v>0.16718622265398123</v>
      </c>
      <c r="F23">
        <f t="shared" si="1"/>
        <v>0.46191840874018797</v>
      </c>
      <c r="G23">
        <f t="shared" si="2"/>
        <v>1.2554317644031034</v>
      </c>
    </row>
    <row r="24" spans="4:7" ht="12.75">
      <c r="D24">
        <f t="shared" si="3"/>
        <v>-8</v>
      </c>
      <c r="E24">
        <f t="shared" si="0"/>
        <v>0.18201849392022781</v>
      </c>
      <c r="F24">
        <f t="shared" si="1"/>
        <v>0.470285704373724</v>
      </c>
      <c r="G24">
        <f t="shared" si="2"/>
        <v>1.7499612378431444</v>
      </c>
    </row>
    <row r="25" spans="4:7" ht="12.75">
      <c r="D25">
        <f t="shared" si="3"/>
        <v>-7</v>
      </c>
      <c r="E25">
        <f t="shared" si="0"/>
        <v>0.19619484976450424</v>
      </c>
      <c r="F25">
        <f t="shared" si="1"/>
        <v>0.4622437159807187</v>
      </c>
      <c r="G25">
        <f t="shared" si="2"/>
        <v>1.4876092444526678</v>
      </c>
    </row>
    <row r="26" spans="4:7" ht="12.75">
      <c r="D26">
        <f t="shared" si="3"/>
        <v>-6</v>
      </c>
      <c r="E26">
        <f t="shared" si="0"/>
        <v>0.2093711044638916</v>
      </c>
      <c r="F26">
        <f t="shared" si="1"/>
        <v>0.4386246005889024</v>
      </c>
      <c r="G26">
        <f t="shared" si="2"/>
        <v>0.7712131590937827</v>
      </c>
    </row>
    <row r="27" spans="4:7" ht="12.75">
      <c r="D27">
        <f t="shared" si="3"/>
        <v>-5</v>
      </c>
      <c r="E27">
        <f t="shared" si="0"/>
        <v>0.22120907540556717</v>
      </c>
      <c r="F27">
        <f t="shared" si="1"/>
        <v>0.40181642669344053</v>
      </c>
      <c r="G27">
        <f t="shared" si="2"/>
        <v>0.24382886508786444</v>
      </c>
    </row>
    <row r="28" spans="4:7" ht="12.75">
      <c r="D28">
        <f t="shared" si="3"/>
        <v>-4</v>
      </c>
      <c r="E28">
        <f t="shared" si="0"/>
        <v>0.2313908557388714</v>
      </c>
      <c r="F28">
        <f t="shared" si="1"/>
        <v>0.3553653832529944</v>
      </c>
      <c r="G28">
        <f t="shared" si="2"/>
        <v>0.047013320543559084</v>
      </c>
    </row>
    <row r="29" spans="4:7" ht="12.75">
      <c r="D29">
        <f t="shared" si="3"/>
        <v>-3</v>
      </c>
      <c r="E29">
        <f t="shared" si="0"/>
        <v>0.23963293063918564</v>
      </c>
      <c r="F29">
        <f t="shared" si="1"/>
        <v>0.3034137685310103</v>
      </c>
      <c r="G29">
        <f t="shared" si="2"/>
        <v>0.005528175970517176</v>
      </c>
    </row>
    <row r="30" spans="4:7" ht="12.75">
      <c r="D30">
        <f t="shared" si="3"/>
        <v>-2</v>
      </c>
      <c r="E30">
        <f t="shared" si="0"/>
        <v>0.2456992671599387</v>
      </c>
      <c r="F30">
        <f t="shared" si="1"/>
        <v>0.2500968262895693</v>
      </c>
      <c r="G30">
        <f t="shared" si="2"/>
        <v>0.0003964312798296911</v>
      </c>
    </row>
    <row r="31" spans="4:7" ht="12.75">
      <c r="D31">
        <f t="shared" si="3"/>
        <v>-1</v>
      </c>
      <c r="E31">
        <f t="shared" si="0"/>
        <v>0.24941253606056166</v>
      </c>
      <c r="F31">
        <f t="shared" si="1"/>
        <v>0.19901866471349317</v>
      </c>
      <c r="G31">
        <f t="shared" si="2"/>
        <v>1.7337205359673653E-05</v>
      </c>
    </row>
    <row r="32" spans="4:7" ht="12.75">
      <c r="D32">
        <f t="shared" si="3"/>
        <v>0</v>
      </c>
      <c r="E32">
        <f t="shared" si="0"/>
        <v>0.25066272160016134</v>
      </c>
      <c r="F32">
        <f t="shared" si="1"/>
        <v>0.1528946070361078</v>
      </c>
      <c r="G32">
        <f t="shared" si="2"/>
        <v>4.6239741294281776E-07</v>
      </c>
    </row>
    <row r="33" spans="4:7" ht="12.75">
      <c r="D33">
        <f t="shared" si="3"/>
        <v>1</v>
      </c>
      <c r="E33">
        <f t="shared" si="0"/>
        <v>0.24941253606056166</v>
      </c>
      <c r="F33">
        <f t="shared" si="1"/>
        <v>0.11339744190223273</v>
      </c>
      <c r="G33">
        <f t="shared" si="2"/>
        <v>7.521021340710465E-09</v>
      </c>
    </row>
    <row r="34" spans="4:7" ht="12.75">
      <c r="D34">
        <f t="shared" si="3"/>
        <v>2</v>
      </c>
      <c r="E34">
        <f t="shared" si="0"/>
        <v>0.2456992671599387</v>
      </c>
      <c r="F34">
        <f t="shared" si="1"/>
        <v>0.08119458745925197</v>
      </c>
      <c r="G34">
        <f t="shared" si="2"/>
        <v>7.460421579040281E-11</v>
      </c>
    </row>
    <row r="35" spans="4:7" ht="12.75">
      <c r="D35">
        <f t="shared" si="3"/>
        <v>3</v>
      </c>
      <c r="E35">
        <f t="shared" si="0"/>
        <v>0.23963293063918564</v>
      </c>
      <c r="F35">
        <f t="shared" si="1"/>
        <v>0.05612594069737461</v>
      </c>
      <c r="G35">
        <f t="shared" si="2"/>
        <v>4.5131008818256085E-13</v>
      </c>
    </row>
    <row r="36" spans="4:7" ht="12.75">
      <c r="D36">
        <f t="shared" si="3"/>
        <v>4</v>
      </c>
      <c r="E36">
        <f t="shared" si="0"/>
        <v>0.2313908557388714</v>
      </c>
      <c r="F36">
        <f t="shared" si="1"/>
        <v>0.03745526879183886</v>
      </c>
      <c r="G36">
        <f t="shared" si="2"/>
        <v>1.664990793959555E-15</v>
      </c>
    </row>
    <row r="37" spans="4:7" ht="12.75">
      <c r="D37">
        <f t="shared" si="3"/>
        <v>5</v>
      </c>
      <c r="E37">
        <f t="shared" si="0"/>
        <v>0.22120907540556717</v>
      </c>
      <c r="F37">
        <f t="shared" si="1"/>
        <v>0.024130978604194154</v>
      </c>
      <c r="G37">
        <f t="shared" si="2"/>
        <v>3.7460515966867286E-18</v>
      </c>
    </row>
    <row r="38" spans="4:7" ht="12.75">
      <c r="D38">
        <f t="shared" si="3"/>
        <v>6</v>
      </c>
      <c r="E38">
        <f t="shared" si="0"/>
        <v>0.2093711044638916</v>
      </c>
      <c r="F38">
        <f t="shared" si="1"/>
        <v>0.015008928289263718</v>
      </c>
      <c r="G38">
        <f t="shared" si="2"/>
        <v>5.139972512154583E-21</v>
      </c>
    </row>
    <row r="39" spans="4:7" ht="12.75">
      <c r="D39">
        <f t="shared" si="3"/>
        <v>7</v>
      </c>
      <c r="E39">
        <f t="shared" si="0"/>
        <v>0.19619484976450424</v>
      </c>
      <c r="F39">
        <f t="shared" si="1"/>
        <v>0.009012331586401572</v>
      </c>
      <c r="G39">
        <f t="shared" si="2"/>
        <v>4.301034847377297E-24</v>
      </c>
    </row>
    <row r="40" spans="4:7" ht="12.75">
      <c r="D40">
        <f t="shared" si="3"/>
        <v>8</v>
      </c>
      <c r="E40">
        <f t="shared" si="0"/>
        <v>0.18201849392022781</v>
      </c>
      <c r="F40">
        <f t="shared" si="1"/>
        <v>0.0052244114568904074</v>
      </c>
      <c r="G40">
        <f t="shared" si="2"/>
        <v>2.1948773119658038E-27</v>
      </c>
    </row>
    <row r="41" spans="4:7" ht="12.75">
      <c r="D41">
        <f t="shared" si="3"/>
        <v>9</v>
      </c>
      <c r="E41">
        <f t="shared" si="0"/>
        <v>0.16718622265398123</v>
      </c>
      <c r="F41">
        <f t="shared" si="1"/>
        <v>0.0029238178672349813</v>
      </c>
      <c r="G41">
        <f t="shared" si="2"/>
        <v>6.830817157222942E-31</v>
      </c>
    </row>
    <row r="42" spans="4:7" ht="12.75">
      <c r="D42">
        <f t="shared" si="3"/>
        <v>10</v>
      </c>
      <c r="E42">
        <f t="shared" si="0"/>
        <v>0.15203462589751002</v>
      </c>
      <c r="F42">
        <f t="shared" si="1"/>
        <v>0.0015797049891189342</v>
      </c>
      <c r="G42">
        <f t="shared" si="2"/>
        <v>1.29646320368043E-34</v>
      </c>
    </row>
    <row r="43" spans="4:7" ht="12.75">
      <c r="D43">
        <f t="shared" si="3"/>
        <v>11</v>
      </c>
      <c r="E43">
        <f t="shared" si="0"/>
        <v>0.1368805019777572</v>
      </c>
      <c r="F43">
        <f t="shared" si="1"/>
        <v>0.0008239756834616819</v>
      </c>
      <c r="G43">
        <f t="shared" si="2"/>
        <v>1.500627333904489E-38</v>
      </c>
    </row>
    <row r="44" spans="4:7" ht="12.75">
      <c r="D44">
        <f t="shared" si="3"/>
        <v>12</v>
      </c>
      <c r="E44">
        <f t="shared" si="0"/>
        <v>0.12201064522394485</v>
      </c>
      <c r="F44">
        <f t="shared" si="1"/>
        <v>0.0004149211112712796</v>
      </c>
      <c r="G44">
        <f t="shared" si="2"/>
        <v>1.0592796616718956E-42</v>
      </c>
    </row>
    <row r="45" spans="4:7" ht="12.75">
      <c r="D45">
        <f t="shared" si="3"/>
        <v>13</v>
      </c>
      <c r="E45">
        <f t="shared" si="0"/>
        <v>0.10767401649247928</v>
      </c>
      <c r="F45">
        <f t="shared" si="1"/>
        <v>0.00020171091570619259</v>
      </c>
      <c r="G45">
        <f t="shared" si="2"/>
        <v>4.560091300835645E-47</v>
      </c>
    </row>
    <row r="46" spans="4:7" ht="12.75">
      <c r="D46">
        <f t="shared" si="3"/>
        <v>14</v>
      </c>
      <c r="E46">
        <f t="shared" si="0"/>
        <v>0.09407650148483901</v>
      </c>
      <c r="F46">
        <f t="shared" si="1"/>
        <v>9.466861011390446E-05</v>
      </c>
      <c r="G46">
        <f t="shared" si="2"/>
        <v>1.1971858236173497E-51</v>
      </c>
    </row>
    <row r="47" spans="4:7" ht="12.75">
      <c r="D47">
        <f t="shared" si="3"/>
        <v>15</v>
      </c>
      <c r="E47">
        <f t="shared" si="0"/>
        <v>0.08137827104225148</v>
      </c>
      <c r="F47">
        <f t="shared" si="1"/>
        <v>4.289388001413373E-05</v>
      </c>
      <c r="G47">
        <f t="shared" si="2"/>
        <v>1.9167907999963286E-56</v>
      </c>
    </row>
    <row r="48" spans="4:7" ht="12.75">
      <c r="D48">
        <f t="shared" si="3"/>
        <v>16</v>
      </c>
      <c r="E48">
        <f t="shared" si="0"/>
        <v>0.0696935864379594</v>
      </c>
      <c r="F48">
        <f t="shared" si="1"/>
        <v>1.8762789044708275E-05</v>
      </c>
      <c r="G48">
        <f t="shared" si="2"/>
        <v>1.871599800263023E-61</v>
      </c>
    </row>
    <row r="49" spans="4:7" ht="12.75">
      <c r="D49">
        <f t="shared" si="3"/>
        <v>17</v>
      </c>
      <c r="E49">
        <f t="shared" si="0"/>
        <v>0.05909275315605275</v>
      </c>
      <c r="F49">
        <f t="shared" si="1"/>
        <v>7.923411113773702E-06</v>
      </c>
      <c r="G49">
        <f t="shared" si="2"/>
        <v>1.1144905422730725E-66</v>
      </c>
    </row>
    <row r="50" spans="4:7" ht="12.75">
      <c r="D50">
        <f t="shared" si="3"/>
        <v>18</v>
      </c>
      <c r="E50">
        <f t="shared" si="0"/>
        <v>0.04960582651343021</v>
      </c>
      <c r="F50">
        <f t="shared" si="1"/>
        <v>3.230276637137773E-06</v>
      </c>
      <c r="G50">
        <f t="shared" si="2"/>
        <v>4.047295440561121E-72</v>
      </c>
    </row>
    <row r="51" spans="4:7" ht="12.75">
      <c r="D51">
        <f t="shared" si="3"/>
        <v>19</v>
      </c>
      <c r="E51">
        <f t="shared" si="0"/>
        <v>0.041227614919337206</v>
      </c>
      <c r="F51">
        <f t="shared" si="1"/>
        <v>1.2713934626394584E-06</v>
      </c>
      <c r="G51">
        <f t="shared" si="2"/>
        <v>8.963519165328236E-78</v>
      </c>
    </row>
    <row r="52" spans="4:7" ht="12.75">
      <c r="D52">
        <f t="shared" si="3"/>
        <v>20</v>
      </c>
      <c r="E52">
        <f t="shared" si="0"/>
        <v>0.03392351042461803</v>
      </c>
      <c r="F52">
        <f t="shared" si="1"/>
        <v>4.830954677851197E-07</v>
      </c>
      <c r="G52">
        <f t="shared" si="2"/>
        <v>1.2106464093372808E-83</v>
      </c>
    </row>
    <row r="53" spans="4:7" ht="12.75">
      <c r="D53">
        <f t="shared" si="3"/>
        <v>21</v>
      </c>
      <c r="E53">
        <f t="shared" si="0"/>
        <v>0.02763569673066972</v>
      </c>
      <c r="F53">
        <f t="shared" si="1"/>
        <v>1.7721426741348218E-07</v>
      </c>
      <c r="G53">
        <f t="shared" si="2"/>
        <v>9.971975628364608E-90</v>
      </c>
    </row>
    <row r="54" spans="4:7" ht="12.75">
      <c r="D54">
        <f t="shared" si="3"/>
        <v>22</v>
      </c>
      <c r="E54">
        <f t="shared" si="0"/>
        <v>0.022289334641458193</v>
      </c>
      <c r="F54">
        <f t="shared" si="1"/>
        <v>6.275916198467784E-08</v>
      </c>
      <c r="G54">
        <f t="shared" si="2"/>
        <v>5.009221336539891E-96</v>
      </c>
    </row>
    <row r="55" spans="4:7" ht="12.75">
      <c r="D55">
        <f t="shared" si="3"/>
        <v>23</v>
      </c>
      <c r="E55">
        <f t="shared" si="0"/>
        <v>0.01779839521655961</v>
      </c>
      <c r="F55">
        <f t="shared" si="1"/>
        <v>2.1456966319827158E-08</v>
      </c>
      <c r="G55">
        <f t="shared" si="2"/>
        <v>1.5345617127308737E-102</v>
      </c>
    </row>
    <row r="56" spans="4:7" ht="12.75">
      <c r="D56">
        <f t="shared" si="3"/>
        <v>24</v>
      </c>
      <c r="E56">
        <f t="shared" si="0"/>
        <v>0.014070892428383545</v>
      </c>
      <c r="F56">
        <f t="shared" si="1"/>
        <v>7.08226600698638E-09</v>
      </c>
      <c r="G56">
        <f t="shared" si="2"/>
        <v>2.8669731006242913E-109</v>
      </c>
    </row>
    <row r="57" spans="4:7" ht="12.75">
      <c r="D57">
        <f t="shared" si="3"/>
        <v>25</v>
      </c>
      <c r="E57">
        <f t="shared" si="0"/>
        <v>0.011013351360808943</v>
      </c>
      <c r="F57">
        <f t="shared" si="1"/>
        <v>2.2567782172689876E-09</v>
      </c>
      <c r="G57">
        <f t="shared" si="2"/>
        <v>3.2665401550196754E-116</v>
      </c>
    </row>
    <row r="58" spans="4:7" ht="12.75">
      <c r="D58">
        <f t="shared" si="3"/>
        <v>26</v>
      </c>
      <c r="E58">
        <f t="shared" si="0"/>
        <v>0.008534427667332967</v>
      </c>
      <c r="F58">
        <f t="shared" si="1"/>
        <v>6.942537902677625E-10</v>
      </c>
      <c r="G58">
        <f t="shared" si="2"/>
        <v>2.2697472969729765E-123</v>
      </c>
    </row>
    <row r="59" spans="4:7" ht="12.75">
      <c r="D59">
        <f t="shared" si="3"/>
        <v>27</v>
      </c>
      <c r="E59">
        <f t="shared" si="0"/>
        <v>0.006547663686016414</v>
      </c>
      <c r="F59">
        <f t="shared" si="1"/>
        <v>2.0618656767173073E-10</v>
      </c>
      <c r="G59">
        <f t="shared" si="2"/>
        <v>9.618163094817397E-131</v>
      </c>
    </row>
    <row r="60" spans="4:7" ht="12.75">
      <c r="D60">
        <f t="shared" si="3"/>
        <v>28</v>
      </c>
      <c r="E60">
        <f t="shared" si="0"/>
        <v>0.004973422808150516</v>
      </c>
      <c r="F60">
        <f t="shared" si="1"/>
        <v>5.91173843281058E-11</v>
      </c>
      <c r="G60">
        <f t="shared" si="2"/>
        <v>2.485603718133301E-138</v>
      </c>
    </row>
    <row r="61" spans="4:7" ht="12.75">
      <c r="D61">
        <f t="shared" si="3"/>
        <v>29</v>
      </c>
      <c r="E61">
        <f t="shared" si="0"/>
        <v>0.003740084844486318</v>
      </c>
      <c r="F61">
        <f t="shared" si="1"/>
        <v>1.6363748006325134E-11</v>
      </c>
      <c r="G61">
        <f t="shared" si="2"/>
        <v>3.917389599085342E-146</v>
      </c>
    </row>
    <row r="62" spans="4:7" ht="12.75">
      <c r="D62">
        <f t="shared" si="3"/>
        <v>30</v>
      </c>
      <c r="E62">
        <f t="shared" si="0"/>
        <v>0.0027846113065225875</v>
      </c>
      <c r="F62">
        <f t="shared" si="1"/>
        <v>4.372834966760575E-12</v>
      </c>
      <c r="G62">
        <f t="shared" si="2"/>
        <v>3.7651888607409235E-154</v>
      </c>
    </row>
    <row r="63" spans="4:7" ht="12.75">
      <c r="D63">
        <f t="shared" si="3"/>
        <v>31</v>
      </c>
      <c r="E63">
        <f t="shared" si="0"/>
        <v>0.0020526020826330074</v>
      </c>
      <c r="F63">
        <f t="shared" si="1"/>
        <v>1.1281221406628732E-12</v>
      </c>
      <c r="G63">
        <f t="shared" si="2"/>
        <v>2.206997736016208E-162</v>
      </c>
    </row>
    <row r="64" spans="4:7" ht="12.75">
      <c r="D64">
        <f t="shared" si="3"/>
        <v>32</v>
      </c>
      <c r="E64">
        <f t="shared" si="0"/>
        <v>0.0014979661632070636</v>
      </c>
      <c r="F64">
        <f t="shared" si="1"/>
        <v>2.8097125416064954E-13</v>
      </c>
      <c r="G64">
        <f t="shared" si="2"/>
        <v>7.889366531426726E-171</v>
      </c>
    </row>
    <row r="65" spans="4:7" ht="12.75">
      <c r="D65">
        <f t="shared" si="3"/>
        <v>33</v>
      </c>
      <c r="E65">
        <f t="shared" si="0"/>
        <v>0.0010823215277473697</v>
      </c>
      <c r="F65">
        <f t="shared" si="1"/>
        <v>6.755856072180102E-14</v>
      </c>
      <c r="G65">
        <f t="shared" si="2"/>
        <v>1.719917052180044E-179</v>
      </c>
    </row>
    <row r="66" spans="4:7" ht="12.75">
      <c r="D66">
        <f t="shared" si="3"/>
        <v>34</v>
      </c>
      <c r="E66">
        <f t="shared" si="0"/>
        <v>0.0007742258104769826</v>
      </c>
      <c r="F66">
        <f t="shared" si="1"/>
        <v>1.5682367212820557E-14</v>
      </c>
      <c r="G66">
        <f t="shared" si="2"/>
        <v>2.286641043800226E-188</v>
      </c>
    </row>
    <row r="67" spans="4:7" ht="12.75">
      <c r="D67">
        <f t="shared" si="3"/>
        <v>35</v>
      </c>
      <c r="E67">
        <f aca="true" t="shared" si="4" ref="E67:E122">(1/$B$3*SQRT(2*3.14159))*EXP(-((($D67-$B$2)/$B$3)^2)/2)</f>
        <v>0.0005483224771599022</v>
      </c>
      <c r="F67">
        <f aca="true" t="shared" si="5" ref="F67:F122">(1/$B$9*SQRT(2*3.14159))*EXP(-((($D67-$B$8)/$B$9)^2)/2)</f>
        <v>3.5144355280619305E-15</v>
      </c>
      <c r="G67">
        <f aca="true" t="shared" si="6" ref="G67:G122">(1/$B$18*SQRT(2*3.14159))*EXP(-((($D67-$B$19)/$B$18)^2)/2)</f>
        <v>1.8540165645060103E-197</v>
      </c>
    </row>
    <row r="68" spans="4:7" ht="12.75">
      <c r="D68">
        <f aca="true" t="shared" si="7" ref="D68:D122">1+D67</f>
        <v>36</v>
      </c>
      <c r="E68">
        <f t="shared" si="4"/>
        <v>0.0003844691592988622</v>
      </c>
      <c r="F68">
        <f t="shared" si="5"/>
        <v>7.603477652880031E-16</v>
      </c>
      <c r="G68">
        <f t="shared" si="6"/>
        <v>9.167572404473574E-207</v>
      </c>
    </row>
    <row r="69" spans="4:7" ht="12.75">
      <c r="D69">
        <f t="shared" si="7"/>
        <v>37</v>
      </c>
      <c r="E69">
        <f t="shared" si="4"/>
        <v>0.00026689720275114225</v>
      </c>
      <c r="F69">
        <f t="shared" si="5"/>
        <v>1.5881140888746639E-16</v>
      </c>
      <c r="G69">
        <f t="shared" si="6"/>
        <v>2.7645230195913554E-216</v>
      </c>
    </row>
    <row r="70" spans="4:7" ht="12.75">
      <c r="D70">
        <f t="shared" si="7"/>
        <v>38</v>
      </c>
      <c r="E70">
        <f t="shared" si="4"/>
        <v>0.0001834355859901606</v>
      </c>
      <c r="F70">
        <f t="shared" si="5"/>
        <v>3.202313563467529E-17</v>
      </c>
      <c r="G70">
        <f t="shared" si="6"/>
        <v>5.084066186135328E-226</v>
      </c>
    </row>
    <row r="71" spans="4:7" ht="12.75">
      <c r="D71">
        <f t="shared" si="7"/>
        <v>39</v>
      </c>
      <c r="E71">
        <f t="shared" si="4"/>
        <v>0.00012481886118956615</v>
      </c>
      <c r="F71">
        <f t="shared" si="5"/>
        <v>6.233884371614674E-18</v>
      </c>
      <c r="G71">
        <f t="shared" si="6"/>
        <v>5.702001196424795E-236</v>
      </c>
    </row>
    <row r="72" spans="4:7" ht="12.75">
      <c r="D72">
        <f t="shared" si="7"/>
        <v>40</v>
      </c>
      <c r="E72">
        <f t="shared" si="4"/>
        <v>8.408797530518584E-05</v>
      </c>
      <c r="F72">
        <f t="shared" si="5"/>
        <v>1.1715649270704207E-18</v>
      </c>
      <c r="G72">
        <f t="shared" si="6"/>
        <v>3.900035280157762E-246</v>
      </c>
    </row>
    <row r="73" spans="4:7" ht="12.75">
      <c r="D73">
        <f t="shared" si="7"/>
        <v>41</v>
      </c>
      <c r="E73">
        <f t="shared" si="4"/>
        <v>5.608472960059904E-05</v>
      </c>
      <c r="F73">
        <f t="shared" si="5"/>
        <v>2.1256253097409265E-19</v>
      </c>
      <c r="G73">
        <f t="shared" si="6"/>
        <v>1.6268027226580286E-256</v>
      </c>
    </row>
    <row r="74" spans="4:7" ht="12.75">
      <c r="D74">
        <f t="shared" si="7"/>
        <v>42</v>
      </c>
      <c r="E74">
        <f t="shared" si="4"/>
        <v>3.70350060877226E-05</v>
      </c>
      <c r="F74">
        <f t="shared" si="5"/>
        <v>3.7232293958367253E-20</v>
      </c>
      <c r="G74">
        <f t="shared" si="6"/>
        <v>4.1383419045903145E-267</v>
      </c>
    </row>
    <row r="75" spans="4:7" ht="12.75">
      <c r="D75">
        <f t="shared" si="7"/>
        <v>43</v>
      </c>
      <c r="E75">
        <f t="shared" si="4"/>
        <v>2.4212367972253015E-05</v>
      </c>
      <c r="F75">
        <f t="shared" si="5"/>
        <v>6.296012891336609E-21</v>
      </c>
      <c r="G75">
        <f t="shared" si="6"/>
        <v>6.420117403530584E-278</v>
      </c>
    </row>
    <row r="76" spans="4:7" ht="12.75">
      <c r="D76">
        <f t="shared" si="7"/>
        <v>44</v>
      </c>
      <c r="E76">
        <f t="shared" si="4"/>
        <v>1.567181029473118E-05</v>
      </c>
      <c r="F76">
        <f t="shared" si="5"/>
        <v>1.0278367787836483E-21</v>
      </c>
      <c r="G76">
        <f t="shared" si="6"/>
        <v>6.0741385598132375E-289</v>
      </c>
    </row>
    <row r="77" spans="4:7" ht="12.75">
      <c r="D77">
        <f t="shared" si="7"/>
        <v>45</v>
      </c>
      <c r="E77">
        <f t="shared" si="4"/>
        <v>1.0042876486236964E-05</v>
      </c>
      <c r="F77">
        <f t="shared" si="5"/>
        <v>1.6199269500090374E-22</v>
      </c>
      <c r="G77">
        <f t="shared" si="6"/>
        <v>3.504705598940572E-300</v>
      </c>
    </row>
    <row r="78" spans="4:7" ht="12.75">
      <c r="D78">
        <f t="shared" si="7"/>
        <v>46</v>
      </c>
      <c r="E78">
        <f t="shared" si="4"/>
        <v>6.3716825790480945E-06</v>
      </c>
      <c r="F78">
        <f t="shared" si="5"/>
        <v>2.464787250881363E-23</v>
      </c>
      <c r="G78">
        <f t="shared" si="6"/>
        <v>0</v>
      </c>
    </row>
    <row r="79" spans="4:7" ht="12.75">
      <c r="D79">
        <f t="shared" si="7"/>
        <v>47</v>
      </c>
      <c r="E79">
        <f t="shared" si="4"/>
        <v>4.002277507025362E-06</v>
      </c>
      <c r="F79">
        <f t="shared" si="5"/>
        <v>3.6205635822918906E-24</v>
      </c>
      <c r="G79">
        <f t="shared" si="6"/>
        <v>0</v>
      </c>
    </row>
    <row r="80" spans="4:7" ht="12.75">
      <c r="D80">
        <f t="shared" si="7"/>
        <v>48</v>
      </c>
      <c r="E80">
        <f t="shared" si="4"/>
        <v>2.488956573445153E-06</v>
      </c>
      <c r="F80">
        <f t="shared" si="5"/>
        <v>5.134352122670909E-25</v>
      </c>
      <c r="G80">
        <f t="shared" si="6"/>
        <v>0</v>
      </c>
    </row>
    <row r="81" spans="4:7" ht="12.75">
      <c r="D81">
        <f t="shared" si="7"/>
        <v>49</v>
      </c>
      <c r="E81">
        <f t="shared" si="4"/>
        <v>1.5324435851382165E-06</v>
      </c>
      <c r="F81">
        <f t="shared" si="5"/>
        <v>7.029231601317904E-26</v>
      </c>
      <c r="G81">
        <f t="shared" si="6"/>
        <v>0</v>
      </c>
    </row>
    <row r="82" spans="4:7" ht="12.75">
      <c r="D82">
        <f t="shared" si="7"/>
        <v>50</v>
      </c>
      <c r="E82">
        <f t="shared" si="4"/>
        <v>9.341330265731141E-07</v>
      </c>
      <c r="F82">
        <f t="shared" si="5"/>
        <v>9.290579140033353E-27</v>
      </c>
      <c r="G82">
        <f t="shared" si="6"/>
        <v>0</v>
      </c>
    </row>
    <row r="83" spans="4:7" ht="12.75">
      <c r="D83">
        <f t="shared" si="7"/>
        <v>51</v>
      </c>
      <c r="E83">
        <f t="shared" si="4"/>
        <v>5.637544897274107E-07</v>
      </c>
      <c r="F83">
        <f t="shared" si="5"/>
        <v>1.1854696859221532E-27</v>
      </c>
      <c r="G83">
        <f t="shared" si="6"/>
        <v>0</v>
      </c>
    </row>
    <row r="84" spans="4:7" ht="12.75">
      <c r="D84">
        <f t="shared" si="7"/>
        <v>52</v>
      </c>
      <c r="E84">
        <f t="shared" si="4"/>
        <v>3.3684364283082817E-07</v>
      </c>
      <c r="F84">
        <f t="shared" si="5"/>
        <v>1.4603294725364904E-28</v>
      </c>
      <c r="G84">
        <f t="shared" si="6"/>
        <v>0</v>
      </c>
    </row>
    <row r="85" spans="4:7" ht="12.75">
      <c r="D85">
        <f t="shared" si="7"/>
        <v>53</v>
      </c>
      <c r="E85">
        <f t="shared" si="4"/>
        <v>1.9926166386943617E-07</v>
      </c>
      <c r="F85">
        <f t="shared" si="5"/>
        <v>1.736696700208445E-29</v>
      </c>
      <c r="G85">
        <f t="shared" si="6"/>
        <v>0</v>
      </c>
    </row>
    <row r="86" spans="4:7" ht="12.75">
      <c r="D86">
        <f t="shared" si="7"/>
        <v>54</v>
      </c>
      <c r="E86">
        <f t="shared" si="4"/>
        <v>1.1670143723148296E-07</v>
      </c>
      <c r="F86">
        <f t="shared" si="5"/>
        <v>1.993929686817299E-30</v>
      </c>
      <c r="G86">
        <f t="shared" si="6"/>
        <v>0</v>
      </c>
    </row>
    <row r="87" spans="4:7" ht="12.75">
      <c r="D87">
        <f t="shared" si="7"/>
        <v>55</v>
      </c>
      <c r="E87">
        <f t="shared" si="4"/>
        <v>6.766836948262635E-08</v>
      </c>
      <c r="F87">
        <f t="shared" si="5"/>
        <v>2.2100822229660067E-31</v>
      </c>
      <c r="G87">
        <f t="shared" si="6"/>
        <v>0</v>
      </c>
    </row>
    <row r="88" spans="4:7" ht="12.75">
      <c r="D88">
        <f t="shared" si="7"/>
        <v>56</v>
      </c>
      <c r="E88">
        <f t="shared" si="4"/>
        <v>3.884653388036729E-08</v>
      </c>
      <c r="F88">
        <f t="shared" si="5"/>
        <v>2.3649379729420452E-32</v>
      </c>
      <c r="G88">
        <f t="shared" si="6"/>
        <v>0</v>
      </c>
    </row>
    <row r="89" spans="4:7" ht="12.75">
      <c r="D89">
        <f t="shared" si="7"/>
        <v>57</v>
      </c>
      <c r="E89">
        <f t="shared" si="4"/>
        <v>2.2078821697267253E-08</v>
      </c>
      <c r="F89">
        <f t="shared" si="5"/>
        <v>2.4431144337956265E-33</v>
      </c>
      <c r="G89">
        <f t="shared" si="6"/>
        <v>0</v>
      </c>
    </row>
    <row r="90" spans="4:7" ht="12.75">
      <c r="D90">
        <f t="shared" si="7"/>
        <v>58</v>
      </c>
      <c r="E90">
        <f t="shared" si="4"/>
        <v>1.2423860466572948E-08</v>
      </c>
      <c r="F90">
        <f t="shared" si="5"/>
        <v>2.4365795554726977E-34</v>
      </c>
      <c r="G90">
        <f t="shared" si="6"/>
        <v>0</v>
      </c>
    </row>
    <row r="91" spans="4:7" ht="12.75">
      <c r="D91">
        <f t="shared" si="7"/>
        <v>59</v>
      </c>
      <c r="E91">
        <f t="shared" si="4"/>
        <v>6.9214054922643126E-09</v>
      </c>
      <c r="F91">
        <f t="shared" si="5"/>
        <v>2.34601137614058E-35</v>
      </c>
      <c r="G91">
        <f t="shared" si="6"/>
        <v>0</v>
      </c>
    </row>
    <row r="92" spans="4:7" ht="12.75">
      <c r="D92">
        <f t="shared" si="7"/>
        <v>60</v>
      </c>
      <c r="E92">
        <f t="shared" si="4"/>
        <v>3.817588172724998E-09</v>
      </c>
      <c r="F92">
        <f t="shared" si="5"/>
        <v>2.1806821221276374E-36</v>
      </c>
      <c r="G92">
        <f t="shared" si="6"/>
        <v>0</v>
      </c>
    </row>
    <row r="93" spans="4:7" ht="12.75">
      <c r="D93">
        <f t="shared" si="7"/>
        <v>61</v>
      </c>
      <c r="E93">
        <f t="shared" si="4"/>
        <v>2.0846872725673455E-09</v>
      </c>
      <c r="F93">
        <f t="shared" si="5"/>
        <v>1.956894190784859E-37</v>
      </c>
      <c r="G93">
        <f t="shared" si="6"/>
        <v>0</v>
      </c>
    </row>
    <row r="94" spans="4:7" ht="12.75">
      <c r="D94">
        <f t="shared" si="7"/>
        <v>62</v>
      </c>
      <c r="E94">
        <f t="shared" si="4"/>
        <v>1.1270671934807407E-09</v>
      </c>
      <c r="F94">
        <f t="shared" si="5"/>
        <v>1.6953331587349133E-38</v>
      </c>
      <c r="G94">
        <f t="shared" si="6"/>
        <v>0</v>
      </c>
    </row>
    <row r="95" spans="4:7" ht="12.75">
      <c r="D95">
        <f t="shared" si="7"/>
        <v>63</v>
      </c>
      <c r="E95">
        <f t="shared" si="4"/>
        <v>6.032755960193926E-10</v>
      </c>
      <c r="F95">
        <f t="shared" si="5"/>
        <v>1.4179323149873074E-39</v>
      </c>
      <c r="G95">
        <f t="shared" si="6"/>
        <v>0</v>
      </c>
    </row>
    <row r="96" spans="4:7" ht="12.75">
      <c r="D96">
        <f t="shared" si="7"/>
        <v>64</v>
      </c>
      <c r="E96">
        <f t="shared" si="4"/>
        <v>3.196971475666074E-10</v>
      </c>
      <c r="F96">
        <f t="shared" si="5"/>
        <v>1.1449029534357024E-40</v>
      </c>
      <c r="G96">
        <f t="shared" si="6"/>
        <v>0</v>
      </c>
    </row>
    <row r="97" spans="4:7" ht="12.75">
      <c r="D97">
        <f t="shared" si="7"/>
        <v>65</v>
      </c>
      <c r="E97">
        <f t="shared" si="4"/>
        <v>1.6773311814652344E-10</v>
      </c>
      <c r="F97">
        <f t="shared" si="5"/>
        <v>8.924719649822528E-42</v>
      </c>
      <c r="G97">
        <f t="shared" si="6"/>
        <v>0</v>
      </c>
    </row>
    <row r="98" spans="4:7" ht="12.75">
      <c r="D98">
        <f t="shared" si="7"/>
        <v>66</v>
      </c>
      <c r="E98">
        <f t="shared" si="4"/>
        <v>8.712763685418738E-11</v>
      </c>
      <c r="F98">
        <f t="shared" si="5"/>
        <v>6.7163484715955065E-43</v>
      </c>
      <c r="G98">
        <f t="shared" si="6"/>
        <v>0</v>
      </c>
    </row>
    <row r="99" spans="4:7" ht="12.75">
      <c r="D99">
        <f t="shared" si="7"/>
        <v>67</v>
      </c>
      <c r="E99">
        <f t="shared" si="4"/>
        <v>4.480743716574518E-11</v>
      </c>
      <c r="F99">
        <f t="shared" si="5"/>
        <v>4.879604138229722E-44</v>
      </c>
      <c r="G99">
        <f t="shared" si="6"/>
        <v>0</v>
      </c>
    </row>
    <row r="100" spans="4:7" ht="12.75">
      <c r="D100">
        <f t="shared" si="7"/>
        <v>68</v>
      </c>
      <c r="E100">
        <f t="shared" si="4"/>
        <v>2.281399432390855E-11</v>
      </c>
      <c r="F100">
        <f t="shared" si="5"/>
        <v>3.422541259672105E-45</v>
      </c>
      <c r="G100">
        <f t="shared" si="6"/>
        <v>0</v>
      </c>
    </row>
    <row r="101" spans="4:7" ht="12.75">
      <c r="D101">
        <f t="shared" si="7"/>
        <v>69</v>
      </c>
      <c r="E101">
        <f t="shared" si="4"/>
        <v>1.150031163625776E-11</v>
      </c>
      <c r="F101">
        <f t="shared" si="5"/>
        <v>2.3175308570018394E-46</v>
      </c>
      <c r="G101">
        <f t="shared" si="6"/>
        <v>0</v>
      </c>
    </row>
    <row r="102" spans="4:7" ht="12.75">
      <c r="D102">
        <f t="shared" si="7"/>
        <v>70</v>
      </c>
      <c r="E102">
        <f t="shared" si="4"/>
        <v>5.739511681522397E-12</v>
      </c>
      <c r="F102">
        <f t="shared" si="5"/>
        <v>1.5150085707789658E-47</v>
      </c>
      <c r="G102">
        <f t="shared" si="6"/>
        <v>0</v>
      </c>
    </row>
    <row r="103" spans="4:7" ht="12.75">
      <c r="D103">
        <f t="shared" si="7"/>
        <v>71</v>
      </c>
      <c r="E103">
        <f t="shared" si="4"/>
        <v>2.8359419338835066E-12</v>
      </c>
      <c r="F103">
        <f t="shared" si="5"/>
        <v>9.561309701549384E-49</v>
      </c>
      <c r="G103">
        <f t="shared" si="6"/>
        <v>0</v>
      </c>
    </row>
    <row r="104" spans="4:7" ht="12.75">
      <c r="D104">
        <f t="shared" si="7"/>
        <v>72</v>
      </c>
      <c r="E104">
        <f t="shared" si="4"/>
        <v>1.38732042356824E-12</v>
      </c>
      <c r="F104">
        <f t="shared" si="5"/>
        <v>5.825489357154531E-50</v>
      </c>
      <c r="G104">
        <f t="shared" si="6"/>
        <v>0</v>
      </c>
    </row>
    <row r="105" spans="4:7" ht="12.75">
      <c r="D105">
        <f t="shared" si="7"/>
        <v>73</v>
      </c>
      <c r="E105">
        <f t="shared" si="4"/>
        <v>6.719133661476602E-13</v>
      </c>
      <c r="F105">
        <f t="shared" si="5"/>
        <v>3.426574448822735E-51</v>
      </c>
      <c r="G105">
        <f t="shared" si="6"/>
        <v>0</v>
      </c>
    </row>
    <row r="106" spans="4:7" ht="12.75">
      <c r="D106">
        <f t="shared" si="7"/>
        <v>74</v>
      </c>
      <c r="E106">
        <f t="shared" si="4"/>
        <v>3.221861270259989E-13</v>
      </c>
      <c r="F106">
        <f t="shared" si="5"/>
        <v>1.9458110376000394E-52</v>
      </c>
      <c r="G106">
        <f t="shared" si="6"/>
        <v>0</v>
      </c>
    </row>
    <row r="107" spans="4:7" ht="12.75">
      <c r="D107">
        <f t="shared" si="7"/>
        <v>75</v>
      </c>
      <c r="E107">
        <f t="shared" si="4"/>
        <v>1.5295280546403968E-13</v>
      </c>
      <c r="F107">
        <f t="shared" si="5"/>
        <v>1.0667284660881576E-53</v>
      </c>
      <c r="G107">
        <f t="shared" si="6"/>
        <v>0</v>
      </c>
    </row>
    <row r="108" spans="4:7" ht="12.75">
      <c r="D108">
        <f t="shared" si="7"/>
        <v>76</v>
      </c>
      <c r="E108">
        <f t="shared" si="4"/>
        <v>7.188944212091376E-14</v>
      </c>
      <c r="F108">
        <f t="shared" si="5"/>
        <v>5.6457265334802255E-55</v>
      </c>
      <c r="G108">
        <f t="shared" si="6"/>
        <v>0</v>
      </c>
    </row>
    <row r="109" spans="4:7" ht="12.75">
      <c r="D109">
        <f t="shared" si="7"/>
        <v>77</v>
      </c>
      <c r="E109">
        <f t="shared" si="4"/>
        <v>3.345259669767504E-14</v>
      </c>
      <c r="F109">
        <f t="shared" si="5"/>
        <v>2.884685842079994E-56</v>
      </c>
      <c r="G109">
        <f t="shared" si="6"/>
        <v>0</v>
      </c>
    </row>
    <row r="110" spans="4:7" ht="12.75">
      <c r="D110">
        <f t="shared" si="7"/>
        <v>78</v>
      </c>
      <c r="E110">
        <f t="shared" si="4"/>
        <v>1.5411737782852483E-14</v>
      </c>
      <c r="F110">
        <f t="shared" si="5"/>
        <v>1.4229509814467492E-57</v>
      </c>
      <c r="G110">
        <f t="shared" si="6"/>
        <v>0</v>
      </c>
    </row>
    <row r="111" spans="4:7" ht="12.75">
      <c r="D111">
        <f t="shared" si="7"/>
        <v>79</v>
      </c>
      <c r="E111">
        <f t="shared" si="4"/>
        <v>7.029597241513119E-15</v>
      </c>
      <c r="F111">
        <f t="shared" si="5"/>
        <v>6.776322823057225E-59</v>
      </c>
      <c r="G111">
        <f t="shared" si="6"/>
        <v>0</v>
      </c>
    </row>
    <row r="112" spans="4:7" ht="12.75">
      <c r="D112">
        <f t="shared" si="7"/>
        <v>80</v>
      </c>
      <c r="E112">
        <f t="shared" si="4"/>
        <v>3.1744342033309476E-15</v>
      </c>
      <c r="F112">
        <f t="shared" si="5"/>
        <v>3.1153795663223717E-60</v>
      </c>
      <c r="G112">
        <f t="shared" si="6"/>
        <v>0</v>
      </c>
    </row>
    <row r="113" spans="4:7" ht="12.75">
      <c r="D113">
        <f t="shared" si="7"/>
        <v>81</v>
      </c>
      <c r="E113">
        <f t="shared" si="4"/>
        <v>1.4192512059663364E-15</v>
      </c>
      <c r="F113">
        <f t="shared" si="5"/>
        <v>1.3827401647349088E-61</v>
      </c>
      <c r="G113">
        <f t="shared" si="6"/>
        <v>0</v>
      </c>
    </row>
    <row r="114" spans="4:7" ht="12.75">
      <c r="D114">
        <f t="shared" si="7"/>
        <v>82</v>
      </c>
      <c r="E114">
        <f t="shared" si="4"/>
        <v>6.282163991657269E-16</v>
      </c>
      <c r="F114">
        <f t="shared" si="5"/>
        <v>5.924925864137613E-63</v>
      </c>
      <c r="G114">
        <f t="shared" si="6"/>
        <v>0</v>
      </c>
    </row>
    <row r="115" spans="4:7" ht="12.75">
      <c r="D115">
        <f t="shared" si="7"/>
        <v>83</v>
      </c>
      <c r="E115">
        <f t="shared" si="4"/>
        <v>2.7530640895474716E-16</v>
      </c>
      <c r="F115">
        <f t="shared" si="5"/>
        <v>2.4509699950386194E-64</v>
      </c>
      <c r="G115">
        <f t="shared" si="6"/>
        <v>0</v>
      </c>
    </row>
    <row r="116" spans="4:7" ht="12.75">
      <c r="D116">
        <f t="shared" si="7"/>
        <v>84</v>
      </c>
      <c r="E116">
        <f t="shared" si="4"/>
        <v>1.1944842542042057E-16</v>
      </c>
      <c r="F116">
        <f t="shared" si="5"/>
        <v>9.788266838185347E-66</v>
      </c>
      <c r="G116">
        <f t="shared" si="6"/>
        <v>0</v>
      </c>
    </row>
    <row r="117" spans="4:7" ht="12.75">
      <c r="D117">
        <f t="shared" si="7"/>
        <v>85</v>
      </c>
      <c r="E117">
        <f t="shared" si="4"/>
        <v>5.1309950066028427E-17</v>
      </c>
      <c r="F117">
        <f t="shared" si="5"/>
        <v>3.773864798580969E-67</v>
      </c>
      <c r="G117">
        <f t="shared" si="6"/>
        <v>0</v>
      </c>
    </row>
    <row r="118" spans="4:7" ht="12.75">
      <c r="D118">
        <f t="shared" si="7"/>
        <v>86</v>
      </c>
      <c r="E118">
        <f t="shared" si="4"/>
        <v>2.182125929835278E-17</v>
      </c>
      <c r="F118">
        <f t="shared" si="5"/>
        <v>1.4046871377287143E-68</v>
      </c>
      <c r="G118">
        <f t="shared" si="6"/>
        <v>0</v>
      </c>
    </row>
    <row r="119" spans="4:7" ht="12.75">
      <c r="D119">
        <f t="shared" si="7"/>
        <v>87</v>
      </c>
      <c r="E119">
        <f t="shared" si="4"/>
        <v>9.187875107854853E-18</v>
      </c>
      <c r="F119">
        <f t="shared" si="5"/>
        <v>5.0476078349659795E-70</v>
      </c>
      <c r="G119">
        <f t="shared" si="6"/>
        <v>0</v>
      </c>
    </row>
    <row r="120" spans="4:7" ht="12.75">
      <c r="D120">
        <f t="shared" si="7"/>
        <v>88</v>
      </c>
      <c r="E120">
        <f t="shared" si="4"/>
        <v>3.830076174014213E-18</v>
      </c>
      <c r="F120">
        <f t="shared" si="5"/>
        <v>1.7510733456090858E-71</v>
      </c>
      <c r="G120">
        <f t="shared" si="6"/>
        <v>0</v>
      </c>
    </row>
    <row r="121" spans="4:7" ht="12.75">
      <c r="D121">
        <f t="shared" si="7"/>
        <v>89</v>
      </c>
      <c r="E121">
        <f t="shared" si="4"/>
        <v>1.5807267217540646E-18</v>
      </c>
      <c r="F121">
        <f t="shared" si="5"/>
        <v>5.86456494964974E-73</v>
      </c>
      <c r="G121">
        <f t="shared" si="6"/>
        <v>0</v>
      </c>
    </row>
    <row r="122" spans="4:7" ht="12.75">
      <c r="D122">
        <f t="shared" si="7"/>
        <v>90</v>
      </c>
      <c r="E122">
        <f t="shared" si="4"/>
        <v>6.458969498833516E-19</v>
      </c>
      <c r="F122">
        <f t="shared" si="5"/>
        <v>1.8961818925789513E-74</v>
      </c>
      <c r="G122">
        <f t="shared" si="6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Rosen</dc:creator>
  <cp:keywords/>
  <dc:description/>
  <cp:lastModifiedBy>mgray</cp:lastModifiedBy>
  <dcterms:created xsi:type="dcterms:W3CDTF">2006-02-14T21:09:03Z</dcterms:created>
  <dcterms:modified xsi:type="dcterms:W3CDTF">2006-02-16T19:06:33Z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